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steduvn-my.sharepoint.com/personal/huy_nguyenduc1_hust_edu_vn/Documents/AUN-QA/"/>
    </mc:Choice>
  </mc:AlternateContent>
  <xr:revisionPtr revIDLastSave="586" documentId="8_{B1EC92C3-3D59-4A7E-8F39-A9F723D8485E}" xr6:coauthVersionLast="36" xr6:coauthVersionMax="36" xr10:uidLastSave="{618FCA33-B0E0-43F5-A364-3B4977C56A44}"/>
  <bookViews>
    <workbookView xWindow="0" yWindow="0" windowWidth="19200" windowHeight="11385" activeTab="3" xr2:uid="{101F9FAD-9772-4AC9-92D7-138D928C060B}"/>
  </bookViews>
  <sheets>
    <sheet name="14-15" sheetId="1" r:id="rId1"/>
    <sheet name="15-16" sheetId="2" r:id="rId2"/>
    <sheet name="16-17" sheetId="3" r:id="rId3"/>
    <sheet name="17-18" sheetId="4" r:id="rId4"/>
    <sheet name="18-19" sheetId="5" r:id="rId5"/>
    <sheet name="CSDL" sheetId="6" r:id="rId6"/>
    <sheet name="CSDL_T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1" i="5" l="1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K5" i="4"/>
  <c r="I5" i="4"/>
  <c r="H5" i="4"/>
  <c r="J5" i="4" s="1"/>
  <c r="K4" i="4"/>
  <c r="I4" i="4"/>
  <c r="J4" i="4" s="1"/>
  <c r="H4" i="4"/>
  <c r="K3" i="4"/>
  <c r="L3" i="4" s="1"/>
  <c r="J3" i="4"/>
  <c r="I3" i="4"/>
  <c r="H3" i="4"/>
  <c r="K2" i="4"/>
  <c r="L2" i="4" s="1"/>
  <c r="I2" i="4"/>
  <c r="H2" i="4"/>
  <c r="J2" i="4" s="1"/>
  <c r="K5" i="1"/>
  <c r="I5" i="1"/>
  <c r="H5" i="1"/>
  <c r="J5" i="1" s="1"/>
  <c r="L4" i="1"/>
  <c r="K4" i="1"/>
  <c r="I4" i="1"/>
  <c r="J4" i="1" s="1"/>
  <c r="H4" i="1"/>
  <c r="K3" i="1"/>
  <c r="L3" i="1" s="1"/>
  <c r="J3" i="1"/>
  <c r="I3" i="1"/>
  <c r="H3" i="1"/>
  <c r="K2" i="1"/>
  <c r="L2" i="1" s="1"/>
  <c r="I2" i="1"/>
  <c r="H2" i="1"/>
  <c r="J2" i="1" s="1"/>
  <c r="L4" i="2"/>
  <c r="L3" i="2"/>
  <c r="L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K5" i="2"/>
  <c r="I5" i="2"/>
  <c r="H5" i="2"/>
  <c r="J5" i="2" s="1"/>
  <c r="K4" i="2"/>
  <c r="I4" i="2"/>
  <c r="H4" i="2"/>
  <c r="J4" i="2" s="1"/>
  <c r="K3" i="2"/>
  <c r="I3" i="2"/>
  <c r="H3" i="2"/>
  <c r="J3" i="2" s="1"/>
  <c r="K2" i="2"/>
  <c r="I2" i="2"/>
  <c r="H2" i="2"/>
  <c r="J2" i="2" s="1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E2" i="5"/>
  <c r="I4" i="5" s="1"/>
  <c r="D2" i="5"/>
  <c r="K5" i="5" s="1"/>
  <c r="E121" i="4"/>
  <c r="D121" i="4"/>
  <c r="E120" i="4"/>
  <c r="D120" i="4"/>
  <c r="E119" i="4"/>
  <c r="D119" i="4"/>
  <c r="E118" i="4"/>
  <c r="D118" i="4"/>
  <c r="E117" i="4"/>
  <c r="D117" i="4"/>
  <c r="E116" i="4"/>
  <c r="D116" i="4"/>
  <c r="E115" i="4"/>
  <c r="D115" i="4"/>
  <c r="E114" i="4"/>
  <c r="D114" i="4"/>
  <c r="E113" i="4"/>
  <c r="D113" i="4"/>
  <c r="E112" i="4"/>
  <c r="D112" i="4"/>
  <c r="E111" i="4"/>
  <c r="D111" i="4"/>
  <c r="E110" i="4"/>
  <c r="D110" i="4"/>
  <c r="E109" i="4"/>
  <c r="D109" i="4"/>
  <c r="E108" i="4"/>
  <c r="D108" i="4"/>
  <c r="E107" i="4"/>
  <c r="D107" i="4"/>
  <c r="E106" i="4"/>
  <c r="D106" i="4"/>
  <c r="E105" i="4"/>
  <c r="D105" i="4"/>
  <c r="E104" i="4"/>
  <c r="D104" i="4"/>
  <c r="E103" i="4"/>
  <c r="D103" i="4"/>
  <c r="E102" i="4"/>
  <c r="D102" i="4"/>
  <c r="E101" i="4"/>
  <c r="D101" i="4"/>
  <c r="E100" i="4"/>
  <c r="D100" i="4"/>
  <c r="E99" i="4"/>
  <c r="D99" i="4"/>
  <c r="E98" i="4"/>
  <c r="D98" i="4"/>
  <c r="E97" i="4"/>
  <c r="D97" i="4"/>
  <c r="E96" i="4"/>
  <c r="D96" i="4"/>
  <c r="E95" i="4"/>
  <c r="D95" i="4"/>
  <c r="E94" i="4"/>
  <c r="D94" i="4"/>
  <c r="E93" i="4"/>
  <c r="D93" i="4"/>
  <c r="E92" i="4"/>
  <c r="D92" i="4"/>
  <c r="E91" i="4"/>
  <c r="D91" i="4"/>
  <c r="E90" i="4"/>
  <c r="D90" i="4"/>
  <c r="E89" i="4"/>
  <c r="D89" i="4"/>
  <c r="E88" i="4"/>
  <c r="D88" i="4"/>
  <c r="E87" i="4"/>
  <c r="D87" i="4"/>
  <c r="E86" i="4"/>
  <c r="D86" i="4"/>
  <c r="E85" i="4"/>
  <c r="D85" i="4"/>
  <c r="E84" i="4"/>
  <c r="D84" i="4"/>
  <c r="E83" i="4"/>
  <c r="D83" i="4"/>
  <c r="E82" i="4"/>
  <c r="D82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E47" i="4"/>
  <c r="D47" i="4"/>
  <c r="E46" i="4"/>
  <c r="D46" i="4"/>
  <c r="E45" i="4"/>
  <c r="D45" i="4"/>
  <c r="E44" i="4"/>
  <c r="D44" i="4"/>
  <c r="E43" i="4"/>
  <c r="D43" i="4"/>
  <c r="E42" i="4"/>
  <c r="D42" i="4"/>
  <c r="E41" i="4"/>
  <c r="D41" i="4"/>
  <c r="E40" i="4"/>
  <c r="D40" i="4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D4" i="4"/>
  <c r="E3" i="4"/>
  <c r="D3" i="4"/>
  <c r="E2" i="4"/>
  <c r="D2" i="4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K4" i="5" s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L4" i="5" l="1"/>
  <c r="K2" i="5"/>
  <c r="L2" i="5" s="1"/>
  <c r="K3" i="5"/>
  <c r="L3" i="5" s="1"/>
  <c r="H5" i="5"/>
  <c r="I2" i="5"/>
  <c r="H3" i="5"/>
  <c r="H4" i="5"/>
  <c r="J4" i="5" s="1"/>
  <c r="I5" i="5"/>
  <c r="H2" i="5"/>
  <c r="J2" i="5" s="1"/>
  <c r="I3" i="5"/>
  <c r="L4" i="4"/>
  <c r="J5" i="5" l="1"/>
  <c r="J3" i="5"/>
</calcChain>
</file>

<file path=xl/sharedStrings.xml><?xml version="1.0" encoding="utf-8"?>
<sst xmlns="http://schemas.openxmlformats.org/spreadsheetml/2006/main" count="2262" uniqueCount="242">
  <si>
    <t>Họ và tên CB</t>
  </si>
  <si>
    <t>Đinh Thị Lan Anh</t>
  </si>
  <si>
    <t>Đỗ Thị Tú Anh</t>
  </si>
  <si>
    <t>Nguyễn Việt Dũng</t>
  </si>
  <si>
    <t>Vũ Vân Hà</t>
  </si>
  <si>
    <t>Nguyễn Thu Hà</t>
  </si>
  <si>
    <t>Đoàn Thị Thu Hà</t>
  </si>
  <si>
    <t>Nguyễn Đình Hòa</t>
  </si>
  <si>
    <t>Phạm Trung Kiên</t>
  </si>
  <si>
    <t>Vũ Thành Long</t>
  </si>
  <si>
    <t>Nguyễn Doãn Phước</t>
  </si>
  <si>
    <t>Hoàng Minh Sơn</t>
  </si>
  <si>
    <t>Nguyễn Trọng Thuấn</t>
  </si>
  <si>
    <t>Phạm Lê Phát Toàn</t>
  </si>
  <si>
    <t>Chu Đức Việt</t>
  </si>
  <si>
    <t>Đào Phương Nam</t>
  </si>
  <si>
    <t>Đặng Văn Mỹ</t>
  </si>
  <si>
    <t>Vũ Thị Thúy Nga</t>
  </si>
  <si>
    <t>Nguyễn Hoài Nam</t>
  </si>
  <si>
    <t>Cao Thành Trung</t>
  </si>
  <si>
    <t>Phạm Văn Trường</t>
  </si>
  <si>
    <t>Trần Văn Tớp</t>
  </si>
  <si>
    <t>Trần Mạnh Hùng</t>
  </si>
  <si>
    <t>Nguyễn Thị Anh</t>
  </si>
  <si>
    <t>Phạm Thành Chung</t>
  </si>
  <si>
    <t>Nguyễn Đức Huy</t>
  </si>
  <si>
    <t>Bạch Quốc Khánh</t>
  </si>
  <si>
    <t>Lã Minh Khánh</t>
  </si>
  <si>
    <t>Trương Ngọc Minh</t>
  </si>
  <si>
    <t>Nguyễn Quốc Minh</t>
  </si>
  <si>
    <t>Nguyễn Thị Thanh Nga</t>
  </si>
  <si>
    <t>Nguyễn Hồng Nhung</t>
  </si>
  <si>
    <t>Nguyễn Đoàn Quyết</t>
  </si>
  <si>
    <t>Trần Thanh Sơn</t>
  </si>
  <si>
    <t>Phạm Hồng Thịnh</t>
  </si>
  <si>
    <t>Nguyễn Thị Hoài Thu</t>
  </si>
  <si>
    <t>Lê Việt Tiến</t>
  </si>
  <si>
    <t>Đinh Quốc Trí</t>
  </si>
  <si>
    <t>Nguyễn Xuân Tùng</t>
  </si>
  <si>
    <t>Nguyễn Đức Tuyên</t>
  </si>
  <si>
    <t>Phạm Năng Văn</t>
  </si>
  <si>
    <t>Nguyễn Hoàng Việt</t>
  </si>
  <si>
    <t>Lê Đức Tùng</t>
  </si>
  <si>
    <t>Lê Thị Minh Châu</t>
  </si>
  <si>
    <t>Nguyễn Thị Kim Cúc</t>
  </si>
  <si>
    <t>Nguyễn Quốc Cường</t>
  </si>
  <si>
    <t>Lê Công Cường</t>
  </si>
  <si>
    <t>Nguyễn Văn Đình</t>
  </si>
  <si>
    <t>Lê Thị Thanh Hà</t>
  </si>
  <si>
    <t>Trần Nguyên Hanh</t>
  </si>
  <si>
    <t>Hoàng Sĩ Hồng</t>
  </si>
  <si>
    <t>Nguyễn Thị Lan Hương</t>
  </si>
  <si>
    <t>Nguyễn Thanh Hường</t>
  </si>
  <si>
    <t>Trần Hoài Linh</t>
  </si>
  <si>
    <t>Cung Thành Long</t>
  </si>
  <si>
    <t>Nguyễn Hoàng Nam</t>
  </si>
  <si>
    <t>Nguyễn Thị Nhàn</t>
  </si>
  <si>
    <t>Trần Hữu Ninh</t>
  </si>
  <si>
    <t>Nguyễn Tuấn Ninh</t>
  </si>
  <si>
    <t>Nguyễn Công Phương</t>
  </si>
  <si>
    <t>Nguyễn Cảnh Quang</t>
  </si>
  <si>
    <t>Lê Hải Sâm</t>
  </si>
  <si>
    <t>Nguyễn Việt Sơn</t>
  </si>
  <si>
    <t>Bùi Đăng Thảnh</t>
  </si>
  <si>
    <t>Trần Thị Thảo</t>
  </si>
  <si>
    <t>Đào Đức Thịnh</t>
  </si>
  <si>
    <t>Nguyễn Văn Thực</t>
  </si>
  <si>
    <t>Vũ Đức Trọng</t>
  </si>
  <si>
    <t>Trần Văn Tuấn</t>
  </si>
  <si>
    <t>Nguyễn Anh Tuấn</t>
  </si>
  <si>
    <t>Phạm Thị Ngọc Yến</t>
  </si>
  <si>
    <t>Lê Minh Thuỳ</t>
  </si>
  <si>
    <t>Lê Minh Thùy</t>
  </si>
  <si>
    <t>Nguyễn Thị Huế</t>
  </si>
  <si>
    <t>Trần Thị Anh Xuân</t>
  </si>
  <si>
    <t>Hoàng Anh</t>
  </si>
  <si>
    <t>Nguyễn Văn Ánh</t>
  </si>
  <si>
    <t>Nguyễn Thế Công</t>
  </si>
  <si>
    <t>Đặng Chí Dũng</t>
  </si>
  <si>
    <t>Phạm Hùng Dũng</t>
  </si>
  <si>
    <t>Hà Xuân Hòa</t>
  </si>
  <si>
    <t>Bùi Đức Hùng</t>
  </si>
  <si>
    <t>Nguyễn Thanh Hương</t>
  </si>
  <si>
    <t>Nguyễn Bích Liên</t>
  </si>
  <si>
    <t>Triệu Việt Linh</t>
  </si>
  <si>
    <t>Lê Xuân Nghĩa</t>
  </si>
  <si>
    <t>Phạm Hùng Phi</t>
  </si>
  <si>
    <t>Ngô Văn Quyền</t>
  </si>
  <si>
    <t>Nguyễn Thanh Sơn</t>
  </si>
  <si>
    <t>Nguyễn Vũ Thanh</t>
  </si>
  <si>
    <t>Trần Văn Thịnh</t>
  </si>
  <si>
    <t>Nguyễn Thị Thu</t>
  </si>
  <si>
    <t>Đặng Thị Thu</t>
  </si>
  <si>
    <t>Phạm Minh Tú</t>
  </si>
  <si>
    <t>Phùng Anh Tuấn</t>
  </si>
  <si>
    <t>Nguyễn Nga Việt</t>
  </si>
  <si>
    <t>Đặng Quốc Vương</t>
  </si>
  <si>
    <t>Phạm Minh Tú</t>
  </si>
  <si>
    <t>Bùi Minh Định</t>
  </si>
  <si>
    <t>Trần Tuấn Vũ</t>
  </si>
  <si>
    <t>Nguyễn Phạm Thục Anh</t>
  </si>
  <si>
    <t>Nguyễn Thị Liên Anh</t>
  </si>
  <si>
    <t>Trần Thị Kim Bích</t>
  </si>
  <si>
    <t>Phan Thị Huyền Châu</t>
  </si>
  <si>
    <t>Võ Minh Chính</t>
  </si>
  <si>
    <t>Đỗ Mạnh Cường</t>
  </si>
  <si>
    <t>Nguyễn Trí Cường</t>
  </si>
  <si>
    <t>Nguyễn Quang Địch</t>
  </si>
  <si>
    <t>Nguyễn Duy Đỉnh</t>
  </si>
  <si>
    <t>Dương Minh Đức</t>
  </si>
  <si>
    <t>Tạ Duy Hà</t>
  </si>
  <si>
    <t>Lê Minh Hà</t>
  </si>
  <si>
    <t>Nguyễn Danh Huy</t>
  </si>
  <si>
    <t>Trần Văn Huy</t>
  </si>
  <si>
    <t>Nguyễn Mạnh Linh</t>
  </si>
  <si>
    <t>Tạ Cao Minh</t>
  </si>
  <si>
    <t>Trần Trọng Minh</t>
  </si>
  <si>
    <t>Hoàng Kim Nga</t>
  </si>
  <si>
    <t>Vũ Thụy Nguyên</t>
  </si>
  <si>
    <t>Nguyễn Huy Phương</t>
  </si>
  <si>
    <t>Phạm Việt Phương</t>
  </si>
  <si>
    <t>Nguyễn Hồng Quang</t>
  </si>
  <si>
    <t>Võ Việt Sơn</t>
  </si>
  <si>
    <t>Hà Tất Thắng</t>
  </si>
  <si>
    <t>Võ Duy Thành</t>
  </si>
  <si>
    <t>Nguyễn Mạnh Tiến</t>
  </si>
  <si>
    <t>Nguyễn Kiên Trung</t>
  </si>
  <si>
    <t>Đào Quý Thịnh</t>
  </si>
  <si>
    <t>Nguyễn Tùng Lâm</t>
  </si>
  <si>
    <t>Đỗ Trọng Hiếu</t>
  </si>
  <si>
    <t>Vũ Hoàng Phương</t>
  </si>
  <si>
    <t>Phan Xuân Minh</t>
  </si>
  <si>
    <t>Phạm Văn Hùng</t>
  </si>
  <si>
    <t>Nguyễn Thị Minh Chước</t>
  </si>
  <si>
    <t>Nguyễn Lân Tráng</t>
  </si>
  <si>
    <t>Trần Bách</t>
  </si>
  <si>
    <t>Lã Văn Út</t>
  </si>
  <si>
    <t>Nguyễn Trung Cư</t>
  </si>
  <si>
    <t>Nguyễn Trung Sơn</t>
  </si>
  <si>
    <t>Cao Văn Thành</t>
  </si>
  <si>
    <t>Nguyễn Văn Hòa</t>
  </si>
  <si>
    <t>Bùi Quốc Khánh</t>
  </si>
  <si>
    <t>Phạm Văn Bình</t>
  </si>
  <si>
    <t>Đặng Quốc Thống</t>
  </si>
  <si>
    <t>Phạm Quốc Hải</t>
  </si>
  <si>
    <t>Lê Đình Anh</t>
  </si>
  <si>
    <t>Phạm Văn Chới</t>
  </si>
  <si>
    <t>Đào Quang Thạch</t>
  </si>
  <si>
    <t>Phan Đăng Khải</t>
  </si>
  <si>
    <t>Trần Đình Long</t>
  </si>
  <si>
    <t>Lê Văn Doanh</t>
  </si>
  <si>
    <t>Nguyễn Đức Cường</t>
  </si>
  <si>
    <t>Bùi Trung Thành</t>
  </si>
  <si>
    <t>Trần Kỳ Phúc</t>
  </si>
  <si>
    <t>Bùi Đình Tiếu</t>
  </si>
  <si>
    <t>Đinh Văn Nhượng</t>
  </si>
  <si>
    <t>Nguyễn Anh Nghĩa</t>
  </si>
  <si>
    <t>Nguyễn Thế Thắng</t>
  </si>
  <si>
    <t>Mai Thế Ánh</t>
  </si>
  <si>
    <t>Nguyễn Tiến Hiếu</t>
  </si>
  <si>
    <t>Đinh Văn Nhã</t>
  </si>
  <si>
    <t>Nguyễn Phùng Quang</t>
  </si>
  <si>
    <t>Mai Văn Sỹ</t>
  </si>
  <si>
    <t>Nghiêm Xuân Trường</t>
  </si>
  <si>
    <t>Lưu Hồng Việt</t>
  </si>
  <si>
    <t>Phùng Việt Anh</t>
  </si>
  <si>
    <t>Hoàng Tuấn Anh</t>
  </si>
  <si>
    <t>Bùi Phương Hạnh</t>
  </si>
  <si>
    <t>Nguyễn Thị Nguyệt Hạnh</t>
  </si>
  <si>
    <t>Đinh Quang Huy</t>
  </si>
  <si>
    <t>Đỗ Xuân Khôi</t>
  </si>
  <si>
    <t>Trần Tấn Lợi</t>
  </si>
  <si>
    <t>Nguyễn Đình Thắng</t>
  </si>
  <si>
    <t>Đào Văn Tú</t>
  </si>
  <si>
    <t>Nguyễn Xuân Hoàng Việt</t>
  </si>
  <si>
    <t>Nguyễn Hoàng Hiệp</t>
  </si>
  <si>
    <t>Nguyễn Lê Hoà</t>
  </si>
  <si>
    <t>Nguyễn Linh Lan</t>
  </si>
  <si>
    <t>Phạm Hồng Vân</t>
  </si>
  <si>
    <t>Hoàng Lê Hà</t>
  </si>
  <si>
    <t>Nguyễn Thị Minh Hương</t>
  </si>
  <si>
    <t>Nguyễn Thành Khang</t>
  </si>
  <si>
    <t>Nguyễn Đức Sỹ</t>
  </si>
  <si>
    <t>Trần Quốc Thắng</t>
  </si>
  <si>
    <t>Lê Hải Thanh</t>
  </si>
  <si>
    <t>Ngô Xuân Thành</t>
  </si>
  <si>
    <t>Nguyễn Văn Liễn</t>
  </si>
  <si>
    <t>Hoàng Văn Thái</t>
  </si>
  <si>
    <t>Vũ Hải</t>
  </si>
  <si>
    <t>Mạc Đăng Khoa</t>
  </si>
  <si>
    <t>Phạm Quang Đăng</t>
  </si>
  <si>
    <t>Lê Thị Lan</t>
  </si>
  <si>
    <t>Lê Minh Hoàng</t>
  </si>
  <si>
    <t>Nguyễn Việt Tùng</t>
  </si>
  <si>
    <t>Đào Trung Kiên</t>
  </si>
  <si>
    <t>Đỗ Thị Ngọc Diệp</t>
  </si>
  <si>
    <t>Trần Thị Thanh Hải</t>
  </si>
  <si>
    <t>Phạm Tâm Thành</t>
  </si>
  <si>
    <t>Maurice Xavier Francois</t>
  </si>
  <si>
    <t>Lê Văn Vinh</t>
  </si>
  <si>
    <t>Đào Quang Thủy</t>
  </si>
  <si>
    <t>Trương Ngọc Tuấn</t>
  </si>
  <si>
    <t>Đỗ Đức Nam</t>
  </si>
  <si>
    <t>Nguyễn Huy Thiện</t>
  </si>
  <si>
    <t>Vũ Quang Hưng</t>
  </si>
  <si>
    <t>Phạm Hồng Thái</t>
  </si>
  <si>
    <t>Vũ Chí Thành</t>
  </si>
  <si>
    <t>Đào Kim Thịnh</t>
  </si>
  <si>
    <t>Hà Quang Thịnh</t>
  </si>
  <si>
    <t>Phạm Hồng Hải</t>
  </si>
  <si>
    <t>Hoàng Thị Kim Chi</t>
  </si>
  <si>
    <t>Nguyễn Thị Hoa</t>
  </si>
  <si>
    <t>Trần Thị Kim Hoa</t>
  </si>
  <si>
    <t>Nguyễn Hoàng Yến</t>
  </si>
  <si>
    <t>Nguyễn Thu Hương</t>
  </si>
  <si>
    <t>Staff name</t>
  </si>
  <si>
    <t>Work hours</t>
  </si>
  <si>
    <t>FTE equivalent</t>
  </si>
  <si>
    <t>Work load (new regulation)</t>
  </si>
  <si>
    <t>Lecturers</t>
  </si>
  <si>
    <t>Professors</t>
  </si>
  <si>
    <t>Associate Professor</t>
  </si>
  <si>
    <t>CBTYPE_14_15</t>
  </si>
  <si>
    <t>CBTYPE_15_16</t>
  </si>
  <si>
    <t>CBTYPE_16_17</t>
  </si>
  <si>
    <t>CBTYPE_17_18</t>
  </si>
  <si>
    <t>CBTYPE_18_19</t>
  </si>
  <si>
    <t>Visiting Prof.</t>
  </si>
  <si>
    <t>M/F</t>
  </si>
  <si>
    <t>F</t>
  </si>
  <si>
    <t>M</t>
  </si>
  <si>
    <t>Type</t>
  </si>
  <si>
    <t>Head counts</t>
  </si>
  <si>
    <t>PhD</t>
  </si>
  <si>
    <t>PhD1415</t>
  </si>
  <si>
    <t>PhD1516</t>
  </si>
  <si>
    <t>PhD1617</t>
  </si>
  <si>
    <t>PhD1718</t>
  </si>
  <si>
    <t>PhD1819</t>
  </si>
  <si>
    <t>N/A</t>
  </si>
  <si>
    <t>FTEs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</si>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</sst>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[&quot;General&quot;]&quot;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4" borderId="2" xfId="0" applyFont="1" applyFill="1" applyBorder="1"/>
    <xf numFmtId="0" fontId="0" fillId="4" borderId="3" xfId="0" applyFont="1" applyFill="1" applyBorder="1"/>
    <xf numFmtId="0" fontId="0" fillId="4" borderId="4" xfId="0" applyFont="1" applyFill="1" applyBorder="1"/>
    <xf numFmtId="165" fontId="5" fillId="5" borderId="5" xfId="0" applyNumberFormat="1" applyFont="1" applyFill="1" applyBorder="1" applyAlignment="1">
      <alignment horizontal="left" wrapText="1"/>
    </xf>
    <xf numFmtId="3" fontId="5" fillId="5" borderId="5" xfId="0" applyNumberFormat="1" applyFont="1" applyFill="1" applyBorder="1" applyAlignment="1" applyProtection="1">
      <alignment horizontal="left" shrinkToFit="1"/>
      <protection locked="0"/>
    </xf>
    <xf numFmtId="49" fontId="5" fillId="5" borderId="5" xfId="0" applyNumberFormat="1" applyFont="1" applyFill="1" applyBorder="1" applyAlignment="1"/>
    <xf numFmtId="0" fontId="5" fillId="5" borderId="5" xfId="1" applyFont="1" applyFill="1" applyBorder="1" applyAlignment="1"/>
    <xf numFmtId="0" fontId="5" fillId="5" borderId="5" xfId="0" applyFont="1" applyFill="1" applyBorder="1" applyAlignment="1"/>
    <xf numFmtId="0" fontId="5" fillId="5" borderId="5" xfId="0" applyFont="1" applyFill="1" applyBorder="1" applyAlignment="1" applyProtection="1">
      <alignment horizontal="left" shrinkToFit="1"/>
      <protection locked="0"/>
    </xf>
    <xf numFmtId="166" fontId="5" fillId="5" borderId="5" xfId="0" applyNumberFormat="1" applyFont="1" applyFill="1" applyBorder="1" applyAlignment="1" applyProtection="1">
      <alignment horizontal="center" shrinkToFit="1"/>
    </xf>
    <xf numFmtId="49" fontId="6" fillId="5" borderId="5" xfId="0" applyNumberFormat="1" applyFont="1" applyFill="1" applyBorder="1" applyAlignment="1">
      <alignment shrinkToFit="1"/>
    </xf>
    <xf numFmtId="0" fontId="7" fillId="5" borderId="5" xfId="0" applyFont="1" applyFill="1" applyBorder="1" applyAlignment="1">
      <alignment horizontal="left" shrinkToFit="1"/>
    </xf>
    <xf numFmtId="3" fontId="7" fillId="5" borderId="5" xfId="0" applyNumberFormat="1" applyFont="1" applyFill="1" applyBorder="1" applyAlignment="1" applyProtection="1">
      <alignment horizontal="left" vertical="center" shrinkToFit="1"/>
      <protection locked="0"/>
    </xf>
    <xf numFmtId="49" fontId="6" fillId="5" borderId="5" xfId="0" applyNumberFormat="1" applyFont="1" applyFill="1" applyBorder="1" applyAlignment="1">
      <alignment horizontal="left" shrinkToFit="1"/>
    </xf>
    <xf numFmtId="49" fontId="7" fillId="5" borderId="5" xfId="0" applyNumberFormat="1" applyFont="1" applyFill="1" applyBorder="1" applyAlignment="1">
      <alignment shrinkToFit="1"/>
    </xf>
    <xf numFmtId="0" fontId="6" fillId="5" borderId="5" xfId="0" applyFont="1" applyFill="1" applyBorder="1" applyAlignment="1">
      <alignment horizontal="left" shrinkToFit="1"/>
    </xf>
    <xf numFmtId="0" fontId="0" fillId="4" borderId="6" xfId="0" applyFont="1" applyFill="1" applyBorder="1"/>
    <xf numFmtId="0" fontId="0" fillId="4" borderId="7" xfId="0" applyFont="1" applyFill="1" applyBorder="1"/>
    <xf numFmtId="0" fontId="0" fillId="0" borderId="6" xfId="0" applyFont="1" applyBorder="1"/>
    <xf numFmtId="0" fontId="0" fillId="0" borderId="7" xfId="0" applyFont="1" applyBorder="1"/>
    <xf numFmtId="0" fontId="3" fillId="0" borderId="6" xfId="0" applyFont="1" applyBorder="1"/>
    <xf numFmtId="0" fontId="3" fillId="4" borderId="6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0" fillId="4" borderId="9" xfId="0" applyFont="1" applyFill="1" applyBorder="1"/>
    <xf numFmtId="0" fontId="0" fillId="4" borderId="8" xfId="0" applyFont="1" applyFill="1" applyBorder="1"/>
    <xf numFmtId="0" fontId="3" fillId="4" borderId="6" xfId="0" applyFont="1" applyFill="1" applyBorder="1"/>
    <xf numFmtId="0" fontId="0" fillId="4" borderId="7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2" fillId="3" borderId="1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0" fillId="5" borderId="1" xfId="0" applyFont="1" applyFill="1" applyBorder="1"/>
    <xf numFmtId="2" fontId="0" fillId="5" borderId="1" xfId="0" applyNumberFormat="1" applyFont="1" applyFill="1" applyBorder="1"/>
    <xf numFmtId="0" fontId="0" fillId="5" borderId="5" xfId="0" applyFont="1" applyFill="1" applyBorder="1"/>
    <xf numFmtId="0" fontId="0" fillId="5" borderId="5" xfId="0" applyFont="1" applyFill="1" applyBorder="1" applyAlignment="1">
      <alignment horizontal="center"/>
    </xf>
    <xf numFmtId="0" fontId="0" fillId="5" borderId="0" xfId="0" applyFont="1" applyFill="1"/>
    <xf numFmtId="2" fontId="0" fillId="5" borderId="5" xfId="0" applyNumberFormat="1" applyFont="1" applyFill="1" applyBorder="1"/>
    <xf numFmtId="0" fontId="0" fillId="5" borderId="5" xfId="0" applyFont="1" applyFill="1" applyBorder="1" applyAlignment="1">
      <alignment horizontal="center" vertical="center"/>
    </xf>
    <xf numFmtId="2" fontId="0" fillId="5" borderId="5" xfId="0" applyNumberFormat="1" applyFont="1" applyFill="1" applyBorder="1" applyAlignment="1">
      <alignment horizontal="center"/>
    </xf>
    <xf numFmtId="0" fontId="0" fillId="6" borderId="5" xfId="0" applyFont="1" applyFill="1" applyBorder="1" applyAlignment="1">
      <alignment horizontal="center"/>
    </xf>
    <xf numFmtId="2" fontId="0" fillId="5" borderId="0" xfId="0" applyNumberFormat="1" applyFont="1" applyFill="1"/>
    <xf numFmtId="0" fontId="0" fillId="5" borderId="5" xfId="0" applyFill="1" applyBorder="1"/>
    <xf numFmtId="0" fontId="0" fillId="5" borderId="0" xfId="0" applyFont="1" applyFill="1" applyBorder="1"/>
    <xf numFmtId="0" fontId="0" fillId="5" borderId="0" xfId="0" applyFill="1"/>
    <xf numFmtId="0" fontId="0" fillId="5" borderId="5" xfId="0" applyFill="1" applyBorder="1" applyAlignment="1">
      <alignment horizontal="center"/>
    </xf>
    <xf numFmtId="0" fontId="7" fillId="5" borderId="5" xfId="2" applyFont="1" applyFill="1" applyBorder="1" applyAlignment="1" applyProtection="1">
      <alignment horizontal="left" shrinkToFit="1"/>
      <protection locked="0"/>
    </xf>
    <xf numFmtId="0" fontId="7" fillId="5" borderId="5" xfId="0" applyFont="1" applyFill="1" applyBorder="1" applyAlignment="1" applyProtection="1">
      <alignment horizontal="left" shrinkToFit="1"/>
      <protection locked="0"/>
    </xf>
    <xf numFmtId="0" fontId="0" fillId="5" borderId="11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</cellXfs>
  <cellStyles count="3">
    <cellStyle name="Good" xfId="1" builtinId="26"/>
    <cellStyle name="Normal" xfId="0" builtinId="0"/>
    <cellStyle name="Normal 2" xfId="2" xr:uid="{6F56B0EF-B532-4FE3-9344-A7D63A325F6B}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4381B6-4E4B-43F3-8845-073F50BB4474}" name="CBdata" displayName="CBdata" ref="A1:G218" totalsRowShown="0" headerRowDxfId="0" dataDxfId="1" tableBorderDxfId="9">
  <autoFilter ref="A1:G218" xr:uid="{0A0E53FE-F268-4455-8042-D5AD2254E6DA}"/>
  <tableColumns count="7">
    <tableColumn id="1" xr3:uid="{8C6A1552-AA10-4B5A-A5E4-C85362050D24}" name="Họ và tên CB" dataDxfId="8"/>
    <tableColumn id="2" xr3:uid="{6C0E76FF-CA1C-4176-A8EB-8073968340CA}" name="CBTYPE_14_15" dataDxfId="7"/>
    <tableColumn id="3" xr3:uid="{4D7BE12C-ED4A-4EFE-81B1-C185A07358EB}" name="CBTYPE_15_16" dataDxfId="6"/>
    <tableColumn id="4" xr3:uid="{7030D063-AA95-45DC-B074-8505F98DBCA4}" name="CBTYPE_16_17" dataDxfId="5"/>
    <tableColumn id="5" xr3:uid="{31409480-BF79-49C3-A705-8E249FDCBD35}" name="CBTYPE_17_18" dataDxfId="4"/>
    <tableColumn id="6" xr3:uid="{53CC4DB8-77BD-4731-8FF3-6A7416A8ADDF}" name="CBTYPE_18_19" dataDxfId="3"/>
    <tableColumn id="7" xr3:uid="{51CD859D-2549-4B3D-ACF9-F6EEF5C22A99}" name="M/F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83F70D0-A912-414B-A251-1C885E13C606}" name="TSdata" displayName="TSdata" ref="A1:F218" totalsRowShown="0">
  <autoFilter ref="A1:F218" xr:uid="{E388B083-A8C9-4896-A733-224906D0BD49}"/>
  <tableColumns count="6">
    <tableColumn id="1" xr3:uid="{6C4F5BBE-04C9-4383-9102-DB8285B4389A}" name="Họ và tên CB"/>
    <tableColumn id="2" xr3:uid="{961BE8E4-C942-4328-85F5-274F8507B514}" name="PhD1415"/>
    <tableColumn id="3" xr3:uid="{F5896BC3-B71E-4148-98DD-D765837888D7}" name="PhD1516"/>
    <tableColumn id="4" xr3:uid="{60AAE574-614E-4255-88D2-FE9899D8D533}" name="PhD1617"/>
    <tableColumn id="5" xr3:uid="{94525381-CF86-486F-B262-151C3C719BAC}" name="PhD1718"/>
    <tableColumn id="6" xr3:uid="{CD630B0D-7A50-4574-AA3B-B6A9072B9726}" name="PhD18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953A1-AC7B-4230-AC01-0609F855A9E4}">
  <dimension ref="A1:L121"/>
  <sheetViews>
    <sheetView workbookViewId="0">
      <selection activeCell="G1" sqref="G1:L5"/>
    </sheetView>
  </sheetViews>
  <sheetFormatPr defaultRowHeight="15" x14ac:dyDescent="0.25"/>
  <cols>
    <col min="1" max="1" width="21.140625" style="37" bestFit="1" customWidth="1"/>
    <col min="2" max="2" width="9.140625" style="37"/>
    <col min="3" max="3" width="14.140625" style="42" bestFit="1" customWidth="1"/>
    <col min="4" max="4" width="18.5703125" style="37" bestFit="1" customWidth="1"/>
    <col min="5" max="6" width="9.140625" style="37" customWidth="1"/>
    <col min="7" max="7" width="18.5703125" style="37" bestFit="1" customWidth="1"/>
    <col min="8" max="9" width="9.140625" style="37"/>
    <col min="10" max="10" width="11.85546875" style="37" bestFit="1" customWidth="1"/>
    <col min="11" max="16384" width="9.140625" style="37"/>
  </cols>
  <sheetData>
    <row r="1" spans="1:12" x14ac:dyDescent="0.25">
      <c r="A1" s="33" t="s">
        <v>215</v>
      </c>
      <c r="B1" s="33" t="s">
        <v>216</v>
      </c>
      <c r="C1" s="34" t="s">
        <v>217</v>
      </c>
      <c r="D1" s="35" t="s">
        <v>231</v>
      </c>
      <c r="E1" s="35" t="s">
        <v>228</v>
      </c>
      <c r="F1" s="35" t="s">
        <v>233</v>
      </c>
      <c r="G1" s="36" t="s">
        <v>241</v>
      </c>
      <c r="H1" s="36" t="s">
        <v>230</v>
      </c>
      <c r="I1" s="36" t="s">
        <v>229</v>
      </c>
      <c r="J1" s="36" t="s">
        <v>232</v>
      </c>
      <c r="K1" s="36" t="s">
        <v>240</v>
      </c>
      <c r="L1" s="36" t="s">
        <v>233</v>
      </c>
    </row>
    <row r="2" spans="1:12" x14ac:dyDescent="0.25">
      <c r="A2" s="35" t="s">
        <v>10</v>
      </c>
      <c r="B2" s="35">
        <v>996.8</v>
      </c>
      <c r="C2" s="38">
        <f>B2/2/15/40</f>
        <v>0.83066666666666666</v>
      </c>
      <c r="D2" s="35" t="str">
        <f>VLOOKUP(A2,CBdata[],2,FALSE)</f>
        <v>Professors</v>
      </c>
      <c r="E2" s="39" t="str">
        <f>VLOOKUP(A2,CBdata[],7,FALSE)</f>
        <v>M</v>
      </c>
      <c r="F2" s="39">
        <f>VLOOKUP(A2,TSdata[],2,FALSE)</f>
        <v>1</v>
      </c>
      <c r="G2" s="36" t="s">
        <v>220</v>
      </c>
      <c r="H2" s="36">
        <f>COUNTIFS($E:$E,H$1,$D:$D,G2)</f>
        <v>1</v>
      </c>
      <c r="I2" s="36">
        <f>COUNTIFS($E:$E,I$1,$D:$D,G2)</f>
        <v>1</v>
      </c>
      <c r="J2" s="36">
        <f>SUM(H2:I2)</f>
        <v>2</v>
      </c>
      <c r="K2" s="40">
        <f>SUMIF(D:D,G2,C:C)</f>
        <v>1.3256666666666668</v>
      </c>
      <c r="L2" s="40">
        <f>SUMIFS(C:C,D:D,G2,F:F,1)/K2*100</f>
        <v>100</v>
      </c>
    </row>
    <row r="3" spans="1:12" x14ac:dyDescent="0.25">
      <c r="A3" s="13" t="s">
        <v>19</v>
      </c>
      <c r="B3" s="35">
        <v>552.79999999999995</v>
      </c>
      <c r="C3" s="38">
        <f t="shared" ref="C3:C66" si="0">B3/2/15/40</f>
        <v>0.46066666666666667</v>
      </c>
      <c r="D3" s="35" t="str">
        <f>VLOOKUP(A3,CBdata[],2,FALSE)</f>
        <v>Lecturers</v>
      </c>
      <c r="E3" s="39" t="str">
        <f>VLOOKUP(A3,CBdata[],7,FALSE)</f>
        <v>M</v>
      </c>
      <c r="F3" s="39">
        <f>VLOOKUP(A3,TSdata[],2,FALSE)</f>
        <v>0</v>
      </c>
      <c r="G3" s="41" t="s">
        <v>221</v>
      </c>
      <c r="H3" s="36">
        <f t="shared" ref="H3:H5" si="1">COUNTIFS($E:$E,H$1,$D:$D,G3)</f>
        <v>6</v>
      </c>
      <c r="I3" s="36">
        <f t="shared" ref="I3:I5" si="2">COUNTIFS($E:$E,I$1,$D:$D,G3)</f>
        <v>1</v>
      </c>
      <c r="J3" s="36">
        <f t="shared" ref="J3:J5" si="3">SUM(H3:I3)</f>
        <v>7</v>
      </c>
      <c r="K3" s="40">
        <f t="shared" ref="K3:K5" si="4">SUMIF(D:D,G3,C:C)</f>
        <v>4.5610833333333334</v>
      </c>
      <c r="L3" s="40">
        <f t="shared" ref="L3:L4" si="5">SUMIFS(C:C,D:D,G3,F:F,1)/K3*100</f>
        <v>100</v>
      </c>
    </row>
    <row r="4" spans="1:12" x14ac:dyDescent="0.25">
      <c r="A4" s="12" t="s">
        <v>14</v>
      </c>
      <c r="B4" s="35">
        <v>739.8</v>
      </c>
      <c r="C4" s="38">
        <f t="shared" si="0"/>
        <v>0.61650000000000005</v>
      </c>
      <c r="D4" s="35" t="str">
        <f>VLOOKUP(A4,CBdata[],2,FALSE)</f>
        <v>Lecturers</v>
      </c>
      <c r="E4" s="39" t="str">
        <f>VLOOKUP(A4,CBdata[],7,FALSE)</f>
        <v>M</v>
      </c>
      <c r="F4" s="39">
        <f>VLOOKUP(A4,TSdata[],2,FALSE)</f>
        <v>0</v>
      </c>
      <c r="G4" s="41" t="s">
        <v>219</v>
      </c>
      <c r="H4" s="36">
        <f t="shared" si="1"/>
        <v>91</v>
      </c>
      <c r="I4" s="36">
        <f t="shared" si="2"/>
        <v>20</v>
      </c>
      <c r="J4" s="36">
        <f t="shared" si="3"/>
        <v>111</v>
      </c>
      <c r="K4" s="40">
        <f t="shared" si="4"/>
        <v>50.57745833333334</v>
      </c>
      <c r="L4" s="40">
        <f t="shared" si="5"/>
        <v>53.519725108105618</v>
      </c>
    </row>
    <row r="5" spans="1:12" x14ac:dyDescent="0.25">
      <c r="A5" s="13" t="s">
        <v>16</v>
      </c>
      <c r="B5" s="35">
        <v>1407.1000000000001</v>
      </c>
      <c r="C5" s="38">
        <f t="shared" si="0"/>
        <v>1.1725833333333333</v>
      </c>
      <c r="D5" s="35" t="str">
        <f>VLOOKUP(A5,CBdata[],2,FALSE)</f>
        <v>Lecturers</v>
      </c>
      <c r="E5" s="39" t="str">
        <f>VLOOKUP(A5,CBdata[],7,FALSE)</f>
        <v>M</v>
      </c>
      <c r="F5" s="39">
        <f>VLOOKUP(A5,TSdata[],2,FALSE)</f>
        <v>0</v>
      </c>
      <c r="G5" s="36" t="s">
        <v>227</v>
      </c>
      <c r="H5" s="36">
        <f t="shared" si="1"/>
        <v>0</v>
      </c>
      <c r="I5" s="36">
        <f t="shared" si="2"/>
        <v>0</v>
      </c>
      <c r="J5" s="36">
        <f t="shared" si="3"/>
        <v>0</v>
      </c>
      <c r="K5" s="36">
        <f t="shared" si="4"/>
        <v>0</v>
      </c>
      <c r="L5" s="36" t="s">
        <v>239</v>
      </c>
    </row>
    <row r="6" spans="1:12" x14ac:dyDescent="0.25">
      <c r="A6" s="12" t="s">
        <v>15</v>
      </c>
      <c r="B6" s="35">
        <v>1155.7750000000001</v>
      </c>
      <c r="C6" s="38">
        <f t="shared" si="0"/>
        <v>0.96314583333333348</v>
      </c>
      <c r="D6" s="35" t="str">
        <f>VLOOKUP(A6,CBdata[],2,FALSE)</f>
        <v>Lecturers</v>
      </c>
      <c r="E6" s="39" t="str">
        <f>VLOOKUP(A6,CBdata[],7,FALSE)</f>
        <v>M</v>
      </c>
      <c r="F6" s="39">
        <f>VLOOKUP(A6,TSdata[],2,FALSE)</f>
        <v>1</v>
      </c>
    </row>
    <row r="7" spans="1:12" x14ac:dyDescent="0.25">
      <c r="A7" s="13" t="s">
        <v>1</v>
      </c>
      <c r="B7" s="35">
        <v>651.75</v>
      </c>
      <c r="C7" s="38">
        <f t="shared" si="0"/>
        <v>0.54312500000000008</v>
      </c>
      <c r="D7" s="35" t="str">
        <f>VLOOKUP(A7,CBdata[],2,FALSE)</f>
        <v>Lecturers</v>
      </c>
      <c r="E7" s="39" t="str">
        <f>VLOOKUP(A7,CBdata[],7,FALSE)</f>
        <v>F</v>
      </c>
      <c r="F7" s="39">
        <f>VLOOKUP(A7,TSdata[],2,FALSE)</f>
        <v>0</v>
      </c>
    </row>
    <row r="8" spans="1:12" x14ac:dyDescent="0.25">
      <c r="A8" s="12" t="s">
        <v>2</v>
      </c>
      <c r="B8" s="35">
        <v>828</v>
      </c>
      <c r="C8" s="38">
        <f t="shared" si="0"/>
        <v>0.69000000000000006</v>
      </c>
      <c r="D8" s="35" t="str">
        <f>VLOOKUP(A8,CBdata[],2,FALSE)</f>
        <v>Lecturers</v>
      </c>
      <c r="E8" s="39" t="str">
        <f>VLOOKUP(A8,CBdata[],7,FALSE)</f>
        <v>F</v>
      </c>
      <c r="F8" s="39">
        <f>VLOOKUP(A8,TSdata[],2,FALSE)</f>
        <v>0</v>
      </c>
    </row>
    <row r="9" spans="1:12" x14ac:dyDescent="0.25">
      <c r="A9" s="13" t="s">
        <v>11</v>
      </c>
      <c r="B9" s="35">
        <v>688</v>
      </c>
      <c r="C9" s="38">
        <f t="shared" si="0"/>
        <v>0.57333333333333336</v>
      </c>
      <c r="D9" s="35" t="str">
        <f>VLOOKUP(A9,CBdata[],2,FALSE)</f>
        <v>Associate Professor</v>
      </c>
      <c r="E9" s="39" t="str">
        <f>VLOOKUP(A9,CBdata[],7,FALSE)</f>
        <v>M</v>
      </c>
      <c r="F9" s="39">
        <f>VLOOKUP(A9,TSdata[],2,FALSE)</f>
        <v>1</v>
      </c>
    </row>
    <row r="10" spans="1:12" x14ac:dyDescent="0.25">
      <c r="A10" s="13" t="s">
        <v>7</v>
      </c>
      <c r="B10" s="35">
        <v>493.35</v>
      </c>
      <c r="C10" s="38">
        <f t="shared" si="0"/>
        <v>0.41112500000000002</v>
      </c>
      <c r="D10" s="35" t="str">
        <f>VLOOKUP(A10,CBdata[],2,FALSE)</f>
        <v>Lecturers</v>
      </c>
      <c r="E10" s="39" t="str">
        <f>VLOOKUP(A10,CBdata[],7,FALSE)</f>
        <v>M</v>
      </c>
      <c r="F10" s="39">
        <f>VLOOKUP(A10,TSdata[],2,FALSE)</f>
        <v>1</v>
      </c>
    </row>
    <row r="11" spans="1:12" x14ac:dyDescent="0.25">
      <c r="A11" s="13" t="s">
        <v>17</v>
      </c>
      <c r="B11" s="35">
        <v>913.19999999999993</v>
      </c>
      <c r="C11" s="38">
        <f t="shared" si="0"/>
        <v>0.7609999999999999</v>
      </c>
      <c r="D11" s="35" t="str">
        <f>VLOOKUP(A11,CBdata[],2,FALSE)</f>
        <v>Lecturers</v>
      </c>
      <c r="E11" s="39" t="str">
        <f>VLOOKUP(A11,CBdata[],7,FALSE)</f>
        <v>F</v>
      </c>
      <c r="F11" s="39">
        <f>VLOOKUP(A11,TSdata[],2,FALSE)</f>
        <v>1</v>
      </c>
    </row>
    <row r="12" spans="1:12" x14ac:dyDescent="0.25">
      <c r="A12" s="12" t="s">
        <v>4</v>
      </c>
      <c r="B12" s="35">
        <v>584</v>
      </c>
      <c r="C12" s="38">
        <f t="shared" si="0"/>
        <v>0.48666666666666664</v>
      </c>
      <c r="D12" s="35" t="str">
        <f>VLOOKUP(A12,CBdata[],2,FALSE)</f>
        <v>Lecturers</v>
      </c>
      <c r="E12" s="39" t="str">
        <f>VLOOKUP(A12,CBdata[],7,FALSE)</f>
        <v>M</v>
      </c>
      <c r="F12" s="39">
        <f>VLOOKUP(A12,TSdata[],2,FALSE)</f>
        <v>0</v>
      </c>
    </row>
    <row r="13" spans="1:12" x14ac:dyDescent="0.25">
      <c r="A13" s="13" t="s">
        <v>12</v>
      </c>
      <c r="B13" s="35">
        <v>250</v>
      </c>
      <c r="C13" s="38">
        <f t="shared" si="0"/>
        <v>0.20833333333333334</v>
      </c>
      <c r="D13" s="35" t="str">
        <f>VLOOKUP(A13,CBdata[],2,FALSE)</f>
        <v>Lecturers</v>
      </c>
      <c r="E13" s="39" t="str">
        <f>VLOOKUP(A13,CBdata[],7,FALSE)</f>
        <v>M</v>
      </c>
      <c r="F13" s="39">
        <f>VLOOKUP(A13,TSdata[],2,FALSE)</f>
        <v>0</v>
      </c>
    </row>
    <row r="14" spans="1:12" x14ac:dyDescent="0.25">
      <c r="A14" s="12" t="s">
        <v>3</v>
      </c>
      <c r="B14" s="35">
        <v>582.9</v>
      </c>
      <c r="C14" s="38">
        <f t="shared" si="0"/>
        <v>0.48575000000000002</v>
      </c>
      <c r="D14" s="35" t="str">
        <f>VLOOKUP(A14,CBdata[],2,FALSE)</f>
        <v>Lecturers</v>
      </c>
      <c r="E14" s="39" t="str">
        <f>VLOOKUP(A14,CBdata[],7,FALSE)</f>
        <v>M</v>
      </c>
      <c r="F14" s="39">
        <f>VLOOKUP(A14,TSdata[],2,FALSE)</f>
        <v>0</v>
      </c>
    </row>
    <row r="15" spans="1:12" x14ac:dyDescent="0.25">
      <c r="A15" s="12" t="s">
        <v>6</v>
      </c>
      <c r="B15" s="35">
        <v>0</v>
      </c>
      <c r="C15" s="38">
        <f t="shared" si="0"/>
        <v>0</v>
      </c>
      <c r="D15" s="35" t="str">
        <f>VLOOKUP(A15,CBdata[],2,FALSE)</f>
        <v>Lecturers</v>
      </c>
      <c r="E15" s="39" t="str">
        <f>VLOOKUP(A15,CBdata[],7,FALSE)</f>
        <v>F</v>
      </c>
      <c r="F15" s="39">
        <f>VLOOKUP(A15,TSdata[],2,FALSE)</f>
        <v>0</v>
      </c>
    </row>
    <row r="16" spans="1:12" x14ac:dyDescent="0.25">
      <c r="A16" s="12" t="s">
        <v>54</v>
      </c>
      <c r="B16" s="35">
        <v>623</v>
      </c>
      <c r="C16" s="38">
        <f t="shared" si="0"/>
        <v>0.51916666666666667</v>
      </c>
      <c r="D16" s="35" t="str">
        <f>VLOOKUP(A16,CBdata[],2,FALSE)</f>
        <v>Lecturers</v>
      </c>
      <c r="E16" s="39" t="str">
        <f>VLOOKUP(A16,CBdata[],7,FALSE)</f>
        <v>M</v>
      </c>
      <c r="F16" s="39">
        <f>VLOOKUP(A16,TSdata[],2,FALSE)</f>
        <v>1</v>
      </c>
    </row>
    <row r="17" spans="1:6" x14ac:dyDescent="0.25">
      <c r="A17" s="13" t="s">
        <v>70</v>
      </c>
      <c r="B17" s="35">
        <v>594</v>
      </c>
      <c r="C17" s="38">
        <f t="shared" si="0"/>
        <v>0.495</v>
      </c>
      <c r="D17" s="35" t="str">
        <f>VLOOKUP(A17,CBdata[],2,FALSE)</f>
        <v>Professors</v>
      </c>
      <c r="E17" s="39" t="str">
        <f>VLOOKUP(A17,CBdata[],7,FALSE)</f>
        <v>F</v>
      </c>
      <c r="F17" s="39">
        <f>VLOOKUP(A17,TSdata[],2,FALSE)</f>
        <v>1</v>
      </c>
    </row>
    <row r="18" spans="1:6" x14ac:dyDescent="0.25">
      <c r="A18" s="12" t="s">
        <v>46</v>
      </c>
      <c r="B18" s="35">
        <v>550</v>
      </c>
      <c r="C18" s="38">
        <f t="shared" si="0"/>
        <v>0.45833333333333331</v>
      </c>
      <c r="D18" s="35" t="str">
        <f>VLOOKUP(A18,CBdata[],2,FALSE)</f>
        <v>Lecturers</v>
      </c>
      <c r="E18" s="39" t="str">
        <f>VLOOKUP(A18,CBdata[],7,FALSE)</f>
        <v>M</v>
      </c>
      <c r="F18" s="39">
        <f>VLOOKUP(A18,TSdata[],2,FALSE)</f>
        <v>0</v>
      </c>
    </row>
    <row r="19" spans="1:6" x14ac:dyDescent="0.25">
      <c r="A19" s="13" t="s">
        <v>61</v>
      </c>
      <c r="B19" s="35">
        <v>718</v>
      </c>
      <c r="C19" s="38">
        <f t="shared" si="0"/>
        <v>0.59833333333333338</v>
      </c>
      <c r="D19" s="35" t="str">
        <f>VLOOKUP(A19,CBdata[],2,FALSE)</f>
        <v>Lecturers</v>
      </c>
      <c r="E19" s="39" t="str">
        <f>VLOOKUP(A19,CBdata[],7,FALSE)</f>
        <v>M</v>
      </c>
      <c r="F19" s="39">
        <f>VLOOKUP(A19,TSdata[],2,FALSE)</f>
        <v>0</v>
      </c>
    </row>
    <row r="20" spans="1:6" x14ac:dyDescent="0.25">
      <c r="A20" s="13" t="s">
        <v>72</v>
      </c>
      <c r="B20" s="35">
        <v>466.5</v>
      </c>
      <c r="C20" s="38">
        <f t="shared" si="0"/>
        <v>0.38875000000000004</v>
      </c>
      <c r="D20" s="35" t="str">
        <f>VLOOKUP(A20,CBdata[],2,FALSE)</f>
        <v>Lecturers</v>
      </c>
      <c r="E20" s="39" t="str">
        <f>VLOOKUP(A20,CBdata[],7,FALSE)</f>
        <v>F</v>
      </c>
      <c r="F20" s="39">
        <f>VLOOKUP(A20,TSdata[],2,FALSE)</f>
        <v>1</v>
      </c>
    </row>
    <row r="21" spans="1:6" x14ac:dyDescent="0.25">
      <c r="A21" s="13" t="s">
        <v>60</v>
      </c>
      <c r="B21" s="35">
        <v>850</v>
      </c>
      <c r="C21" s="38">
        <f t="shared" si="0"/>
        <v>0.70833333333333326</v>
      </c>
      <c r="D21" s="35" t="str">
        <f>VLOOKUP(A21,CBdata[],2,FALSE)</f>
        <v>Lecturers</v>
      </c>
      <c r="E21" s="39" t="str">
        <f>VLOOKUP(A21,CBdata[],7,FALSE)</f>
        <v>M</v>
      </c>
      <c r="F21" s="39">
        <f>VLOOKUP(A21,TSdata[],2,FALSE)</f>
        <v>0</v>
      </c>
    </row>
    <row r="22" spans="1:6" x14ac:dyDescent="0.25">
      <c r="A22" s="12" t="s">
        <v>59</v>
      </c>
      <c r="B22" s="35">
        <v>813.5</v>
      </c>
      <c r="C22" s="38">
        <f t="shared" si="0"/>
        <v>0.67791666666666672</v>
      </c>
      <c r="D22" s="35" t="str">
        <f>VLOOKUP(A22,CBdata[],2,FALSE)</f>
        <v>Lecturers</v>
      </c>
      <c r="E22" s="39" t="str">
        <f>VLOOKUP(A22,CBdata[],7,FALSE)</f>
        <v>M</v>
      </c>
      <c r="F22" s="39">
        <f>VLOOKUP(A22,TSdata[],2,FALSE)</f>
        <v>1</v>
      </c>
    </row>
    <row r="23" spans="1:6" x14ac:dyDescent="0.25">
      <c r="A23" s="13" t="s">
        <v>45</v>
      </c>
      <c r="B23" s="35">
        <v>1034.5</v>
      </c>
      <c r="C23" s="38">
        <f t="shared" si="0"/>
        <v>0.86208333333333331</v>
      </c>
      <c r="D23" s="35" t="str">
        <f>VLOOKUP(A23,CBdata[],2,FALSE)</f>
        <v>Associate Professor</v>
      </c>
      <c r="E23" s="39" t="str">
        <f>VLOOKUP(A23,CBdata[],7,FALSE)</f>
        <v>M</v>
      </c>
      <c r="F23" s="39">
        <f>VLOOKUP(A23,TSdata[],2,FALSE)</f>
        <v>1</v>
      </c>
    </row>
    <row r="24" spans="1:6" x14ac:dyDescent="0.25">
      <c r="A24" s="12" t="s">
        <v>47</v>
      </c>
      <c r="B24" s="35">
        <v>471.75</v>
      </c>
      <c r="C24" s="38">
        <f t="shared" si="0"/>
        <v>0.393125</v>
      </c>
      <c r="D24" s="35" t="str">
        <f>VLOOKUP(A24,CBdata[],2,FALSE)</f>
        <v>Lecturers</v>
      </c>
      <c r="E24" s="39" t="str">
        <f>VLOOKUP(A24,CBdata[],7,FALSE)</f>
        <v>M</v>
      </c>
      <c r="F24" s="39">
        <f>VLOOKUP(A24,TSdata[],2,FALSE)</f>
        <v>0</v>
      </c>
    </row>
    <row r="25" spans="1:6" x14ac:dyDescent="0.25">
      <c r="A25" s="13" t="s">
        <v>62</v>
      </c>
      <c r="B25" s="35">
        <v>630</v>
      </c>
      <c r="C25" s="38">
        <f t="shared" si="0"/>
        <v>0.52500000000000002</v>
      </c>
      <c r="D25" s="35" t="str">
        <f>VLOOKUP(A25,CBdata[],2,FALSE)</f>
        <v>Lecturers</v>
      </c>
      <c r="E25" s="39" t="str">
        <f>VLOOKUP(A25,CBdata[],7,FALSE)</f>
        <v>M</v>
      </c>
      <c r="F25" s="39">
        <f>VLOOKUP(A25,TSdata[],2,FALSE)</f>
        <v>1</v>
      </c>
    </row>
    <row r="26" spans="1:6" x14ac:dyDescent="0.25">
      <c r="A26" s="12" t="s">
        <v>65</v>
      </c>
      <c r="B26" s="35">
        <v>609</v>
      </c>
      <c r="C26" s="38">
        <f t="shared" si="0"/>
        <v>0.50750000000000006</v>
      </c>
      <c r="D26" s="35" t="str">
        <f>VLOOKUP(A26,CBdata[],2,FALSE)</f>
        <v>Lecturers</v>
      </c>
      <c r="E26" s="39" t="str">
        <f>VLOOKUP(A26,CBdata[],7,FALSE)</f>
        <v>M</v>
      </c>
      <c r="F26" s="39">
        <f>VLOOKUP(A26,TSdata[],2,FALSE)</f>
        <v>0</v>
      </c>
    </row>
    <row r="27" spans="1:6" x14ac:dyDescent="0.25">
      <c r="A27" s="13" t="s">
        <v>48</v>
      </c>
      <c r="B27" s="35">
        <v>145</v>
      </c>
      <c r="C27" s="38">
        <f t="shared" si="0"/>
        <v>0.12083333333333332</v>
      </c>
      <c r="D27" s="35" t="str">
        <f>VLOOKUP(A27,CBdata[],2,FALSE)</f>
        <v>Lecturers</v>
      </c>
      <c r="E27" s="39" t="str">
        <f>VLOOKUP(A27,CBdata[],7,FALSE)</f>
        <v>F</v>
      </c>
      <c r="F27" s="39">
        <f>VLOOKUP(A27,TSdata[],2,FALSE)</f>
        <v>0</v>
      </c>
    </row>
    <row r="28" spans="1:6" x14ac:dyDescent="0.25">
      <c r="A28" s="12" t="s">
        <v>69</v>
      </c>
      <c r="B28" s="35">
        <v>340</v>
      </c>
      <c r="C28" s="38">
        <f t="shared" si="0"/>
        <v>0.28333333333333333</v>
      </c>
      <c r="D28" s="35" t="str">
        <f>VLOOKUP(A28,CBdata[],2,FALSE)</f>
        <v>Lecturers</v>
      </c>
      <c r="E28" s="39" t="str">
        <f>VLOOKUP(A28,CBdata[],7,FALSE)</f>
        <v>M</v>
      </c>
      <c r="F28" s="39">
        <f>VLOOKUP(A28,TSdata[],2,FALSE)</f>
        <v>0</v>
      </c>
    </row>
    <row r="29" spans="1:6" x14ac:dyDescent="0.25">
      <c r="A29" s="13" t="s">
        <v>73</v>
      </c>
      <c r="B29" s="35">
        <v>965.3</v>
      </c>
      <c r="C29" s="38">
        <f t="shared" si="0"/>
        <v>0.80441666666666656</v>
      </c>
      <c r="D29" s="35" t="str">
        <f>VLOOKUP(A29,CBdata[],2,FALSE)</f>
        <v>Lecturers</v>
      </c>
      <c r="E29" s="39" t="str">
        <f>VLOOKUP(A29,CBdata[],7,FALSE)</f>
        <v>F</v>
      </c>
      <c r="F29" s="39">
        <f>VLOOKUP(A29,TSdata[],2,FALSE)</f>
        <v>0</v>
      </c>
    </row>
    <row r="30" spans="1:6" x14ac:dyDescent="0.25">
      <c r="A30" s="12" t="s">
        <v>53</v>
      </c>
      <c r="B30" s="35">
        <v>1231</v>
      </c>
      <c r="C30" s="38">
        <f t="shared" si="0"/>
        <v>1.0258333333333334</v>
      </c>
      <c r="D30" s="35" t="str">
        <f>VLOOKUP(A30,CBdata[],2,FALSE)</f>
        <v>Associate Professor</v>
      </c>
      <c r="E30" s="39" t="str">
        <f>VLOOKUP(A30,CBdata[],7,FALSE)</f>
        <v>M</v>
      </c>
      <c r="F30" s="39">
        <f>VLOOKUP(A30,TSdata[],2,FALSE)</f>
        <v>1</v>
      </c>
    </row>
    <row r="31" spans="1:6" x14ac:dyDescent="0.25">
      <c r="A31" s="13" t="s">
        <v>68</v>
      </c>
      <c r="B31" s="35">
        <v>960.5</v>
      </c>
      <c r="C31" s="38">
        <f t="shared" si="0"/>
        <v>0.80041666666666667</v>
      </c>
      <c r="D31" s="35" t="str">
        <f>VLOOKUP(A31,CBdata[],2,FALSE)</f>
        <v>Lecturers</v>
      </c>
      <c r="E31" s="39" t="str">
        <f>VLOOKUP(A31,CBdata[],7,FALSE)</f>
        <v>M</v>
      </c>
      <c r="F31" s="39">
        <f>VLOOKUP(A31,TSdata[],2,FALSE)</f>
        <v>0</v>
      </c>
    </row>
    <row r="32" spans="1:6" x14ac:dyDescent="0.25">
      <c r="A32" s="12" t="s">
        <v>63</v>
      </c>
      <c r="B32" s="35">
        <v>960.5</v>
      </c>
      <c r="C32" s="38">
        <f t="shared" si="0"/>
        <v>0.80041666666666667</v>
      </c>
      <c r="D32" s="35" t="str">
        <f>VLOOKUP(A32,CBdata[],2,FALSE)</f>
        <v>Lecturers</v>
      </c>
      <c r="E32" s="39" t="str">
        <f>VLOOKUP(A32,CBdata[],7,FALSE)</f>
        <v>M</v>
      </c>
      <c r="F32" s="39">
        <f>VLOOKUP(A32,TSdata[],2,FALSE)</f>
        <v>1</v>
      </c>
    </row>
    <row r="33" spans="1:6" x14ac:dyDescent="0.25">
      <c r="A33" s="14" t="s">
        <v>50</v>
      </c>
      <c r="B33" s="35">
        <v>1018</v>
      </c>
      <c r="C33" s="38">
        <f t="shared" si="0"/>
        <v>0.84833333333333327</v>
      </c>
      <c r="D33" s="35" t="str">
        <f>VLOOKUP(A33,CBdata[],2,FALSE)</f>
        <v>Associate Professor</v>
      </c>
      <c r="E33" s="39" t="str">
        <f>VLOOKUP(A33,CBdata[],7,FALSE)</f>
        <v>M</v>
      </c>
      <c r="F33" s="39">
        <f>VLOOKUP(A33,TSdata[],2,FALSE)</f>
        <v>1</v>
      </c>
    </row>
    <row r="34" spans="1:6" x14ac:dyDescent="0.25">
      <c r="A34" s="12" t="s">
        <v>55</v>
      </c>
      <c r="B34" s="35">
        <v>397</v>
      </c>
      <c r="C34" s="38">
        <f t="shared" si="0"/>
        <v>0.33083333333333331</v>
      </c>
      <c r="D34" s="35" t="str">
        <f>VLOOKUP(A34,CBdata[],2,FALSE)</f>
        <v>Lecturers</v>
      </c>
      <c r="E34" s="39" t="str">
        <f>VLOOKUP(A34,CBdata[],7,FALSE)</f>
        <v>M</v>
      </c>
      <c r="F34" s="39">
        <f>VLOOKUP(A34,TSdata[],2,FALSE)</f>
        <v>1</v>
      </c>
    </row>
    <row r="35" spans="1:6" x14ac:dyDescent="0.25">
      <c r="A35" s="13" t="s">
        <v>51</v>
      </c>
      <c r="B35" s="35">
        <v>960.8</v>
      </c>
      <c r="C35" s="38">
        <f t="shared" si="0"/>
        <v>0.80066666666666664</v>
      </c>
      <c r="D35" s="35" t="str">
        <f>VLOOKUP(A35,CBdata[],2,FALSE)</f>
        <v>Associate Professor</v>
      </c>
      <c r="E35" s="39" t="str">
        <f>VLOOKUP(A35,CBdata[],7,FALSE)</f>
        <v>F</v>
      </c>
      <c r="F35" s="39">
        <f>VLOOKUP(A35,TSdata[],2,FALSE)</f>
        <v>1</v>
      </c>
    </row>
    <row r="36" spans="1:6" x14ac:dyDescent="0.25">
      <c r="A36" s="12" t="s">
        <v>67</v>
      </c>
      <c r="B36" s="35">
        <v>703</v>
      </c>
      <c r="C36" s="38">
        <f t="shared" si="0"/>
        <v>0.58583333333333332</v>
      </c>
      <c r="D36" s="35" t="str">
        <f>VLOOKUP(A36,CBdata[],2,FALSE)</f>
        <v>Lecturers</v>
      </c>
      <c r="E36" s="39" t="str">
        <f>VLOOKUP(A36,CBdata[],7,FALSE)</f>
        <v>M</v>
      </c>
      <c r="F36" s="39">
        <f>VLOOKUP(A36,TSdata[],2,FALSE)</f>
        <v>0</v>
      </c>
    </row>
    <row r="37" spans="1:6" x14ac:dyDescent="0.25">
      <c r="A37" s="12" t="s">
        <v>52</v>
      </c>
      <c r="B37" s="35">
        <v>53</v>
      </c>
      <c r="C37" s="38">
        <f t="shared" si="0"/>
        <v>4.4166666666666667E-2</v>
      </c>
      <c r="D37" s="35" t="str">
        <f>VLOOKUP(A37,CBdata[],2,FALSE)</f>
        <v>Lecturers</v>
      </c>
      <c r="E37" s="39" t="str">
        <f>VLOOKUP(A37,CBdata[],7,FALSE)</f>
        <v>F</v>
      </c>
      <c r="F37" s="39">
        <f>VLOOKUP(A37,TSdata[],2,FALSE)</f>
        <v>1</v>
      </c>
    </row>
    <row r="38" spans="1:6" x14ac:dyDescent="0.25">
      <c r="A38" s="12" t="s">
        <v>58</v>
      </c>
      <c r="B38" s="35">
        <v>478</v>
      </c>
      <c r="C38" s="38">
        <f t="shared" si="0"/>
        <v>0.39833333333333332</v>
      </c>
      <c r="D38" s="35" t="str">
        <f>VLOOKUP(A38,CBdata[],2,FALSE)</f>
        <v>Lecturers</v>
      </c>
      <c r="E38" s="39" t="str">
        <f>VLOOKUP(A38,CBdata[],7,FALSE)</f>
        <v>M</v>
      </c>
      <c r="F38" s="39">
        <f>VLOOKUP(A38,TSdata[],2,FALSE)</f>
        <v>0</v>
      </c>
    </row>
    <row r="39" spans="1:6" x14ac:dyDescent="0.25">
      <c r="A39" s="12" t="s">
        <v>66</v>
      </c>
      <c r="B39" s="35">
        <v>938.69999999999993</v>
      </c>
      <c r="C39" s="38">
        <f t="shared" si="0"/>
        <v>0.78225</v>
      </c>
      <c r="D39" s="35" t="str">
        <f>VLOOKUP(A39,CBdata[],2,FALSE)</f>
        <v>Lecturers</v>
      </c>
      <c r="E39" s="39" t="str">
        <f>VLOOKUP(A39,CBdata[],7,FALSE)</f>
        <v>M</v>
      </c>
      <c r="F39" s="39">
        <f>VLOOKUP(A39,TSdata[],2,FALSE)</f>
        <v>0</v>
      </c>
    </row>
    <row r="40" spans="1:6" x14ac:dyDescent="0.25">
      <c r="A40" s="12" t="s">
        <v>49</v>
      </c>
      <c r="B40" s="35">
        <v>631.5</v>
      </c>
      <c r="C40" s="38">
        <f t="shared" si="0"/>
        <v>0.52625</v>
      </c>
      <c r="D40" s="35" t="str">
        <f>VLOOKUP(A40,CBdata[],2,FALSE)</f>
        <v>Lecturers</v>
      </c>
      <c r="E40" s="39" t="str">
        <f>VLOOKUP(A40,CBdata[],7,FALSE)</f>
        <v>M</v>
      </c>
      <c r="F40" s="39">
        <f>VLOOKUP(A40,TSdata[],2,FALSE)</f>
        <v>0</v>
      </c>
    </row>
    <row r="41" spans="1:6" x14ac:dyDescent="0.25">
      <c r="A41" s="12" t="s">
        <v>44</v>
      </c>
      <c r="B41" s="35">
        <v>842.1</v>
      </c>
      <c r="C41" s="38">
        <f t="shared" si="0"/>
        <v>0.70174999999999998</v>
      </c>
      <c r="D41" s="35" t="str">
        <f>VLOOKUP(A41,CBdata[],2,FALSE)</f>
        <v>Lecturers</v>
      </c>
      <c r="E41" s="39" t="str">
        <f>VLOOKUP(A41,CBdata[],7,FALSE)</f>
        <v>F</v>
      </c>
      <c r="F41" s="39">
        <f>VLOOKUP(A41,TSdata[],2,FALSE)</f>
        <v>0</v>
      </c>
    </row>
    <row r="42" spans="1:6" x14ac:dyDescent="0.25">
      <c r="A42" s="12" t="s">
        <v>57</v>
      </c>
      <c r="B42" s="35">
        <v>526.20000000000005</v>
      </c>
      <c r="C42" s="38">
        <f t="shared" si="0"/>
        <v>0.43850000000000006</v>
      </c>
      <c r="D42" s="35" t="str">
        <f>VLOOKUP(A42,CBdata[],2,FALSE)</f>
        <v>Lecturers</v>
      </c>
      <c r="E42" s="39" t="str">
        <f>VLOOKUP(A42,CBdata[],7,FALSE)</f>
        <v>M</v>
      </c>
      <c r="F42" s="39">
        <f>VLOOKUP(A42,TSdata[],2,FALSE)</f>
        <v>0</v>
      </c>
    </row>
    <row r="43" spans="1:6" x14ac:dyDescent="0.25">
      <c r="A43" s="12" t="s">
        <v>178</v>
      </c>
      <c r="B43" s="35">
        <v>327</v>
      </c>
      <c r="C43" s="38">
        <f t="shared" si="0"/>
        <v>0.27250000000000002</v>
      </c>
      <c r="D43" s="35" t="str">
        <f>VLOOKUP(A43,CBdata[],2,FALSE)</f>
        <v>Lecturers</v>
      </c>
      <c r="E43" s="39" t="str">
        <f>VLOOKUP(A43,CBdata[],7,FALSE)</f>
        <v>M</v>
      </c>
      <c r="F43" s="39">
        <f>VLOOKUP(A43,TSdata[],2,FALSE)</f>
        <v>0</v>
      </c>
    </row>
    <row r="44" spans="1:6" x14ac:dyDescent="0.25">
      <c r="A44" s="15" t="s">
        <v>169</v>
      </c>
      <c r="B44" s="35">
        <v>522</v>
      </c>
      <c r="C44" s="38">
        <f t="shared" si="0"/>
        <v>0.43499999999999994</v>
      </c>
      <c r="D44" s="35" t="str">
        <f>VLOOKUP(A44,CBdata[],2,FALSE)</f>
        <v>Lecturers</v>
      </c>
      <c r="E44" s="39" t="str">
        <f>VLOOKUP(A44,CBdata[],7,FALSE)</f>
        <v>M</v>
      </c>
      <c r="F44" s="39">
        <f>VLOOKUP(A44,TSdata[],2,FALSE)</f>
        <v>1</v>
      </c>
    </row>
    <row r="45" spans="1:6" x14ac:dyDescent="0.25">
      <c r="A45" s="13" t="s">
        <v>37</v>
      </c>
      <c r="B45" s="35">
        <v>109.75</v>
      </c>
      <c r="C45" s="38">
        <f t="shared" si="0"/>
        <v>9.1458333333333336E-2</v>
      </c>
      <c r="D45" s="35" t="str">
        <f>VLOOKUP(A45,CBdata[],2,FALSE)</f>
        <v>Lecturers</v>
      </c>
      <c r="E45" s="39" t="str">
        <f>VLOOKUP(A45,CBdata[],7,FALSE)</f>
        <v>M</v>
      </c>
      <c r="F45" s="39">
        <f>VLOOKUP(A45,TSdata[],2,FALSE)</f>
        <v>0</v>
      </c>
    </row>
    <row r="46" spans="1:6" x14ac:dyDescent="0.25">
      <c r="A46" s="12" t="s">
        <v>170</v>
      </c>
      <c r="B46" s="35">
        <v>288</v>
      </c>
      <c r="C46" s="38">
        <f t="shared" si="0"/>
        <v>0.24</v>
      </c>
      <c r="D46" s="35" t="str">
        <f>VLOOKUP(A46,CBdata[],2,FALSE)</f>
        <v>Lecturers</v>
      </c>
      <c r="E46" s="39" t="str">
        <f>VLOOKUP(A46,CBdata[],7,FALSE)</f>
        <v>M</v>
      </c>
      <c r="F46" s="39">
        <f>VLOOKUP(A46,TSdata[],2,FALSE)</f>
        <v>1</v>
      </c>
    </row>
    <row r="47" spans="1:6" x14ac:dyDescent="0.25">
      <c r="A47" s="12" t="s">
        <v>21</v>
      </c>
      <c r="B47" s="35">
        <v>160</v>
      </c>
      <c r="C47" s="38">
        <f t="shared" si="0"/>
        <v>0.13333333333333333</v>
      </c>
      <c r="D47" s="35" t="str">
        <f>VLOOKUP(A47,CBdata[],2,FALSE)</f>
        <v>Associate Professor</v>
      </c>
      <c r="E47" s="39" t="str">
        <f>VLOOKUP(A47,CBdata[],7,FALSE)</f>
        <v>M</v>
      </c>
      <c r="F47" s="39">
        <f>VLOOKUP(A47,TSdata[],2,FALSE)</f>
        <v>1</v>
      </c>
    </row>
    <row r="48" spans="1:6" x14ac:dyDescent="0.25">
      <c r="A48" s="12" t="s">
        <v>26</v>
      </c>
      <c r="B48" s="35">
        <v>561.5</v>
      </c>
      <c r="C48" s="38">
        <f t="shared" si="0"/>
        <v>0.46791666666666665</v>
      </c>
      <c r="D48" s="35" t="str">
        <f>VLOOKUP(A48,CBdata[],2,FALSE)</f>
        <v>Lecturers</v>
      </c>
      <c r="E48" s="39" t="str">
        <f>VLOOKUP(A48,CBdata[],7,FALSE)</f>
        <v>M</v>
      </c>
      <c r="F48" s="39">
        <f>VLOOKUP(A48,TSdata[],2,FALSE)</f>
        <v>1</v>
      </c>
    </row>
    <row r="49" spans="1:6" x14ac:dyDescent="0.25">
      <c r="A49" s="13" t="s">
        <v>27</v>
      </c>
      <c r="B49" s="35">
        <v>535</v>
      </c>
      <c r="C49" s="38">
        <f t="shared" si="0"/>
        <v>0.4458333333333333</v>
      </c>
      <c r="D49" s="35" t="str">
        <f>VLOOKUP(A49,CBdata[],2,FALSE)</f>
        <v>Lecturers</v>
      </c>
      <c r="E49" s="39" t="str">
        <f>VLOOKUP(A49,CBdata[],7,FALSE)</f>
        <v>M</v>
      </c>
      <c r="F49" s="39">
        <f>VLOOKUP(A49,TSdata[],2,FALSE)</f>
        <v>1</v>
      </c>
    </row>
    <row r="50" spans="1:6" x14ac:dyDescent="0.25">
      <c r="A50" s="12" t="s">
        <v>42</v>
      </c>
      <c r="B50" s="35">
        <v>247</v>
      </c>
      <c r="C50" s="38">
        <f t="shared" si="0"/>
        <v>0.20583333333333331</v>
      </c>
      <c r="D50" s="35" t="str">
        <f>VLOOKUP(A50,CBdata[],2,FALSE)</f>
        <v>Lecturers</v>
      </c>
      <c r="E50" s="39" t="str">
        <f>VLOOKUP(A50,CBdata[],7,FALSE)</f>
        <v>M</v>
      </c>
      <c r="F50" s="39">
        <f>VLOOKUP(A50,TSdata[],2,FALSE)</f>
        <v>1</v>
      </c>
    </row>
    <row r="51" spans="1:6" x14ac:dyDescent="0.25">
      <c r="A51" s="13" t="s">
        <v>36</v>
      </c>
      <c r="B51" s="35">
        <v>694</v>
      </c>
      <c r="C51" s="38">
        <f t="shared" si="0"/>
        <v>0.57833333333333337</v>
      </c>
      <c r="D51" s="35" t="str">
        <f>VLOOKUP(A51,CBdata[],2,FALSE)</f>
        <v>Lecturers</v>
      </c>
      <c r="E51" s="39" t="str">
        <f>VLOOKUP(A51,CBdata[],7,FALSE)</f>
        <v>M</v>
      </c>
      <c r="F51" s="39">
        <f>VLOOKUP(A51,TSdata[],2,FALSE)</f>
        <v>1</v>
      </c>
    </row>
    <row r="52" spans="1:6" x14ac:dyDescent="0.25">
      <c r="A52" s="13" t="s">
        <v>32</v>
      </c>
      <c r="B52" s="35">
        <v>71.5</v>
      </c>
      <c r="C52" s="38">
        <f t="shared" si="0"/>
        <v>5.9583333333333335E-2</v>
      </c>
      <c r="D52" s="35" t="str">
        <f>VLOOKUP(A52,CBdata[],2,FALSE)</f>
        <v>Lecturers</v>
      </c>
      <c r="E52" s="39" t="str">
        <f>VLOOKUP(A52,CBdata[],7,FALSE)</f>
        <v>M</v>
      </c>
      <c r="F52" s="39">
        <f>VLOOKUP(A52,TSdata[],2,FALSE)</f>
        <v>0</v>
      </c>
    </row>
    <row r="53" spans="1:6" x14ac:dyDescent="0.25">
      <c r="A53" s="12" t="s">
        <v>175</v>
      </c>
      <c r="B53" s="35">
        <v>200.75</v>
      </c>
      <c r="C53" s="38">
        <f t="shared" si="0"/>
        <v>0.16729166666666667</v>
      </c>
      <c r="D53" s="35" t="str">
        <f>VLOOKUP(A53,CBdata[],2,FALSE)</f>
        <v>Lecturers</v>
      </c>
      <c r="E53" s="39" t="str">
        <f>VLOOKUP(A53,CBdata[],7,FALSE)</f>
        <v>M</v>
      </c>
      <c r="F53" s="39">
        <f>VLOOKUP(A53,TSdata[],2,FALSE)</f>
        <v>0</v>
      </c>
    </row>
    <row r="54" spans="1:6" x14ac:dyDescent="0.25">
      <c r="A54" s="13" t="s">
        <v>41</v>
      </c>
      <c r="B54" s="35">
        <v>267</v>
      </c>
      <c r="C54" s="38">
        <f t="shared" si="0"/>
        <v>0.2225</v>
      </c>
      <c r="D54" s="35" t="str">
        <f>VLOOKUP(A54,CBdata[],2,FALSE)</f>
        <v>Lecturers</v>
      </c>
      <c r="E54" s="39" t="str">
        <f>VLOOKUP(A54,CBdata[],7,FALSE)</f>
        <v>M</v>
      </c>
      <c r="F54" s="39">
        <f>VLOOKUP(A54,TSdata[],2,FALSE)</f>
        <v>1</v>
      </c>
    </row>
    <row r="55" spans="1:6" x14ac:dyDescent="0.25">
      <c r="A55" s="12" t="s">
        <v>38</v>
      </c>
      <c r="B55" s="35">
        <v>696.7</v>
      </c>
      <c r="C55" s="38">
        <f t="shared" si="0"/>
        <v>0.58058333333333345</v>
      </c>
      <c r="D55" s="35" t="str">
        <f>VLOOKUP(A55,CBdata[],2,FALSE)</f>
        <v>Lecturers</v>
      </c>
      <c r="E55" s="39" t="str">
        <f>VLOOKUP(A55,CBdata[],7,FALSE)</f>
        <v>M</v>
      </c>
      <c r="F55" s="39">
        <f>VLOOKUP(A55,TSdata[],2,FALSE)</f>
        <v>1</v>
      </c>
    </row>
    <row r="56" spans="1:6" x14ac:dyDescent="0.25">
      <c r="A56" s="13" t="s">
        <v>172</v>
      </c>
      <c r="B56" s="35">
        <v>381</v>
      </c>
      <c r="C56" s="38">
        <f t="shared" si="0"/>
        <v>0.3175</v>
      </c>
      <c r="D56" s="35" t="str">
        <f>VLOOKUP(A56,CBdata[],2,FALSE)</f>
        <v>Associate Professor</v>
      </c>
      <c r="E56" s="39" t="str">
        <f>VLOOKUP(A56,CBdata[],7,FALSE)</f>
        <v>M</v>
      </c>
      <c r="F56" s="39">
        <f>VLOOKUP(A56,TSdata[],2,FALSE)</f>
        <v>1</v>
      </c>
    </row>
    <row r="57" spans="1:6" x14ac:dyDescent="0.25">
      <c r="A57" s="12" t="s">
        <v>40</v>
      </c>
      <c r="B57" s="35">
        <v>176</v>
      </c>
      <c r="C57" s="38">
        <f t="shared" si="0"/>
        <v>0.14666666666666667</v>
      </c>
      <c r="D57" s="35" t="str">
        <f>VLOOKUP(A57,CBdata[],2,FALSE)</f>
        <v>Lecturers</v>
      </c>
      <c r="E57" s="39" t="str">
        <f>VLOOKUP(A57,CBdata[],7,FALSE)</f>
        <v>M</v>
      </c>
      <c r="F57" s="39">
        <f>VLOOKUP(A57,TSdata[],2,FALSE)</f>
        <v>0</v>
      </c>
    </row>
    <row r="58" spans="1:6" x14ac:dyDescent="0.25">
      <c r="A58" s="13" t="s">
        <v>25</v>
      </c>
      <c r="B58" s="35">
        <v>572.5</v>
      </c>
      <c r="C58" s="38">
        <f t="shared" si="0"/>
        <v>0.4770833333333333</v>
      </c>
      <c r="D58" s="35" t="str">
        <f>VLOOKUP(A58,CBdata[],2,FALSE)</f>
        <v>Lecturers</v>
      </c>
      <c r="E58" s="39" t="str">
        <f>VLOOKUP(A58,CBdata[],7,FALSE)</f>
        <v>M</v>
      </c>
      <c r="F58" s="39">
        <f>VLOOKUP(A58,TSdata[],2,FALSE)</f>
        <v>1</v>
      </c>
    </row>
    <row r="59" spans="1:6" x14ac:dyDescent="0.25">
      <c r="A59" s="12" t="s">
        <v>168</v>
      </c>
      <c r="B59" s="35">
        <v>484.25</v>
      </c>
      <c r="C59" s="38">
        <f t="shared" si="0"/>
        <v>0.40354166666666663</v>
      </c>
      <c r="D59" s="35" t="str">
        <f>VLOOKUP(A59,CBdata[],2,FALSE)</f>
        <v>Lecturers</v>
      </c>
      <c r="E59" s="39" t="str">
        <f>VLOOKUP(A59,CBdata[],7,FALSE)</f>
        <v>F</v>
      </c>
      <c r="F59" s="39">
        <f>VLOOKUP(A59,TSdata[],2,FALSE)</f>
        <v>1</v>
      </c>
    </row>
    <row r="60" spans="1:6" x14ac:dyDescent="0.25">
      <c r="A60" s="13" t="s">
        <v>34</v>
      </c>
      <c r="B60" s="35">
        <v>126</v>
      </c>
      <c r="C60" s="38">
        <f t="shared" si="0"/>
        <v>0.10500000000000001</v>
      </c>
      <c r="D60" s="35" t="str">
        <f>VLOOKUP(A60,CBdata[],2,FALSE)</f>
        <v>Lecturers</v>
      </c>
      <c r="E60" s="39" t="str">
        <f>VLOOKUP(A60,CBdata[],7,FALSE)</f>
        <v>M</v>
      </c>
      <c r="F60" s="39">
        <f>VLOOKUP(A60,TSdata[],2,FALSE)</f>
        <v>1</v>
      </c>
    </row>
    <row r="61" spans="1:6" x14ac:dyDescent="0.25">
      <c r="A61" s="12" t="s">
        <v>23</v>
      </c>
      <c r="B61" s="35">
        <v>168</v>
      </c>
      <c r="C61" s="38">
        <f t="shared" si="0"/>
        <v>0.13999999999999999</v>
      </c>
      <c r="D61" s="35" t="str">
        <f>VLOOKUP(A61,CBdata[],2,FALSE)</f>
        <v>Lecturers</v>
      </c>
      <c r="E61" s="39" t="str">
        <f>VLOOKUP(A61,CBdata[],7,FALSE)</f>
        <v>F</v>
      </c>
      <c r="F61" s="39">
        <f>VLOOKUP(A61,TSdata[],2,FALSE)</f>
        <v>0</v>
      </c>
    </row>
    <row r="62" spans="1:6" x14ac:dyDescent="0.25">
      <c r="A62" s="13" t="s">
        <v>43</v>
      </c>
      <c r="B62" s="35">
        <v>166</v>
      </c>
      <c r="C62" s="38">
        <f t="shared" si="0"/>
        <v>0.13833333333333334</v>
      </c>
      <c r="D62" s="35" t="str">
        <f>VLOOKUP(A62,CBdata[],2,FALSE)</f>
        <v>Lecturers</v>
      </c>
      <c r="E62" s="39" t="str">
        <f>VLOOKUP(A62,CBdata[],7,FALSE)</f>
        <v>F</v>
      </c>
      <c r="F62" s="39">
        <f>VLOOKUP(A62,TSdata[],2,FALSE)</f>
        <v>1</v>
      </c>
    </row>
    <row r="63" spans="1:6" x14ac:dyDescent="0.25">
      <c r="A63" s="12" t="s">
        <v>22</v>
      </c>
      <c r="B63" s="35">
        <v>154.5</v>
      </c>
      <c r="C63" s="38">
        <f t="shared" si="0"/>
        <v>0.12875</v>
      </c>
      <c r="D63" s="35" t="str">
        <f>VLOOKUP(A63,CBdata[],2,FALSE)</f>
        <v>Lecturers</v>
      </c>
      <c r="E63" s="39" t="str">
        <f>VLOOKUP(A63,CBdata[],7,FALSE)</f>
        <v>M</v>
      </c>
      <c r="F63" s="39">
        <f>VLOOKUP(A63,TSdata[],2,FALSE)</f>
        <v>1</v>
      </c>
    </row>
    <row r="64" spans="1:6" x14ac:dyDescent="0.25">
      <c r="A64" s="13" t="s">
        <v>24</v>
      </c>
      <c r="B64" s="35">
        <v>188.625</v>
      </c>
      <c r="C64" s="38">
        <f t="shared" si="0"/>
        <v>0.15718749999999998</v>
      </c>
      <c r="D64" s="35" t="str">
        <f>VLOOKUP(A64,CBdata[],2,FALSE)</f>
        <v>Lecturers</v>
      </c>
      <c r="E64" s="39" t="str">
        <f>VLOOKUP(A64,CBdata[],7,FALSE)</f>
        <v>M</v>
      </c>
      <c r="F64" s="39">
        <f>VLOOKUP(A64,TSdata[],2,FALSE)</f>
        <v>0</v>
      </c>
    </row>
    <row r="65" spans="1:6" x14ac:dyDescent="0.25">
      <c r="A65" s="12" t="s">
        <v>31</v>
      </c>
      <c r="B65" s="35">
        <v>261</v>
      </c>
      <c r="C65" s="38">
        <f t="shared" si="0"/>
        <v>0.21749999999999997</v>
      </c>
      <c r="D65" s="35" t="str">
        <f>VLOOKUP(A65,CBdata[],2,FALSE)</f>
        <v>Lecturers</v>
      </c>
      <c r="E65" s="39" t="str">
        <f>VLOOKUP(A65,CBdata[],7,FALSE)</f>
        <v>M</v>
      </c>
      <c r="F65" s="39">
        <f>VLOOKUP(A65,TSdata[],2,FALSE)</f>
        <v>0</v>
      </c>
    </row>
    <row r="66" spans="1:6" x14ac:dyDescent="0.25">
      <c r="A66" s="13" t="s">
        <v>28</v>
      </c>
      <c r="B66" s="35">
        <v>450</v>
      </c>
      <c r="C66" s="38">
        <f t="shared" si="0"/>
        <v>0.375</v>
      </c>
      <c r="D66" s="35" t="str">
        <f>VLOOKUP(A66,CBdata[],2,FALSE)</f>
        <v>Lecturers</v>
      </c>
      <c r="E66" s="39" t="str">
        <f>VLOOKUP(A66,CBdata[],7,FALSE)</f>
        <v>M</v>
      </c>
      <c r="F66" s="39">
        <f>VLOOKUP(A66,TSdata[],2,FALSE)</f>
        <v>1</v>
      </c>
    </row>
    <row r="67" spans="1:6" x14ac:dyDescent="0.25">
      <c r="A67" s="13" t="s">
        <v>33</v>
      </c>
      <c r="B67" s="35">
        <v>0</v>
      </c>
      <c r="C67" s="38">
        <f t="shared" ref="C67:C121" si="6">B67/2/15/40</f>
        <v>0</v>
      </c>
      <c r="D67" s="35" t="str">
        <f>VLOOKUP(A67,CBdata[],2,FALSE)</f>
        <v>Lecturers</v>
      </c>
      <c r="E67" s="39" t="str">
        <f>VLOOKUP(A67,CBdata[],7,FALSE)</f>
        <v>M</v>
      </c>
      <c r="F67" s="39">
        <f>VLOOKUP(A67,TSdata[],2,FALSE)</f>
        <v>0</v>
      </c>
    </row>
    <row r="68" spans="1:6" x14ac:dyDescent="0.25">
      <c r="A68" s="14" t="s">
        <v>81</v>
      </c>
      <c r="B68" s="35">
        <v>532.5</v>
      </c>
      <c r="C68" s="38">
        <f t="shared" si="6"/>
        <v>0.44374999999999998</v>
      </c>
      <c r="D68" s="35" t="str">
        <f>VLOOKUP(A68,CBdata[],2,FALSE)</f>
        <v>Lecturers</v>
      </c>
      <c r="E68" s="39" t="str">
        <f>VLOOKUP(A68,CBdata[],7,FALSE)</f>
        <v>M</v>
      </c>
      <c r="F68" s="39">
        <f>VLOOKUP(A68,TSdata[],2,FALSE)</f>
        <v>1</v>
      </c>
    </row>
    <row r="69" spans="1:6" x14ac:dyDescent="0.25">
      <c r="A69" s="13" t="s">
        <v>78</v>
      </c>
      <c r="B69" s="35">
        <v>541.5</v>
      </c>
      <c r="C69" s="38">
        <f t="shared" si="6"/>
        <v>0.45125000000000004</v>
      </c>
      <c r="D69" s="35" t="str">
        <f>VLOOKUP(A69,CBdata[],2,FALSE)</f>
        <v>Lecturers</v>
      </c>
      <c r="E69" s="39" t="str">
        <f>VLOOKUP(A69,CBdata[],7,FALSE)</f>
        <v>M</v>
      </c>
      <c r="F69" s="39">
        <f>VLOOKUP(A69,TSdata[],2,FALSE)</f>
        <v>0</v>
      </c>
    </row>
    <row r="70" spans="1:6" x14ac:dyDescent="0.25">
      <c r="A70" s="16" t="s">
        <v>96</v>
      </c>
      <c r="B70" s="35">
        <v>384.5</v>
      </c>
      <c r="C70" s="38">
        <f t="shared" si="6"/>
        <v>0.32041666666666668</v>
      </c>
      <c r="D70" s="35" t="str">
        <f>VLOOKUP(A70,CBdata[],2,FALSE)</f>
        <v>Lecturers</v>
      </c>
      <c r="E70" s="39" t="str">
        <f>VLOOKUP(A70,CBdata[],7,FALSE)</f>
        <v>M</v>
      </c>
      <c r="F70" s="39">
        <f>VLOOKUP(A70,TSdata[],2,FALSE)</f>
        <v>1</v>
      </c>
    </row>
    <row r="71" spans="1:6" x14ac:dyDescent="0.25">
      <c r="A71" s="14" t="s">
        <v>92</v>
      </c>
      <c r="B71" s="35">
        <v>432</v>
      </c>
      <c r="C71" s="38">
        <f t="shared" si="6"/>
        <v>0.36</v>
      </c>
      <c r="D71" s="35" t="str">
        <f>VLOOKUP(A71,CBdata[],2,FALSE)</f>
        <v>Lecturers</v>
      </c>
      <c r="E71" s="39" t="str">
        <f>VLOOKUP(A71,CBdata[],7,FALSE)</f>
        <v>F</v>
      </c>
      <c r="F71" s="39">
        <f>VLOOKUP(A71,TSdata[],2,FALSE)</f>
        <v>0</v>
      </c>
    </row>
    <row r="72" spans="1:6" x14ac:dyDescent="0.25">
      <c r="A72" s="16" t="s">
        <v>80</v>
      </c>
      <c r="B72" s="35">
        <v>329</v>
      </c>
      <c r="C72" s="38">
        <f t="shared" si="6"/>
        <v>0.27416666666666667</v>
      </c>
      <c r="D72" s="35" t="str">
        <f>VLOOKUP(A72,CBdata[],2,FALSE)</f>
        <v>Lecturers</v>
      </c>
      <c r="E72" s="39" t="str">
        <f>VLOOKUP(A72,CBdata[],7,FALSE)</f>
        <v>M</v>
      </c>
      <c r="F72" s="39">
        <f>VLOOKUP(A72,TSdata[],2,FALSE)</f>
        <v>0</v>
      </c>
    </row>
    <row r="73" spans="1:6" x14ac:dyDescent="0.25">
      <c r="A73" s="13" t="s">
        <v>87</v>
      </c>
      <c r="B73" s="35">
        <v>663</v>
      </c>
      <c r="C73" s="38">
        <f t="shared" si="6"/>
        <v>0.55249999999999999</v>
      </c>
      <c r="D73" s="35" t="str">
        <f>VLOOKUP(A73,CBdata[],2,FALSE)</f>
        <v>Lecturers</v>
      </c>
      <c r="E73" s="39" t="str">
        <f>VLOOKUP(A73,CBdata[],7,FALSE)</f>
        <v>M</v>
      </c>
      <c r="F73" s="39">
        <f>VLOOKUP(A73,TSdata[],2,FALSE)</f>
        <v>0</v>
      </c>
    </row>
    <row r="74" spans="1:6" x14ac:dyDescent="0.25">
      <c r="A74" s="16" t="s">
        <v>185</v>
      </c>
      <c r="B74" s="35">
        <v>384</v>
      </c>
      <c r="C74" s="38">
        <f t="shared" si="6"/>
        <v>0.32</v>
      </c>
      <c r="D74" s="35" t="str">
        <f>VLOOKUP(A74,CBdata[],2,FALSE)</f>
        <v>Lecturers</v>
      </c>
      <c r="E74" s="39" t="str">
        <f>VLOOKUP(A74,CBdata[],7,FALSE)</f>
        <v>M</v>
      </c>
      <c r="F74" s="39">
        <f>VLOOKUP(A74,TSdata[],2,FALSE)</f>
        <v>1</v>
      </c>
    </row>
    <row r="75" spans="1:6" x14ac:dyDescent="0.25">
      <c r="A75" s="13" t="s">
        <v>83</v>
      </c>
      <c r="B75" s="35">
        <v>369</v>
      </c>
      <c r="C75" s="38">
        <f t="shared" si="6"/>
        <v>0.3075</v>
      </c>
      <c r="D75" s="35" t="str">
        <f>VLOOKUP(A75,CBdata[],2,FALSE)</f>
        <v>Lecturers</v>
      </c>
      <c r="E75" s="39" t="str">
        <f>VLOOKUP(A75,CBdata[],7,FALSE)</f>
        <v>F</v>
      </c>
      <c r="F75" s="39">
        <f>VLOOKUP(A75,TSdata[],2,FALSE)</f>
        <v>0</v>
      </c>
    </row>
    <row r="76" spans="1:6" x14ac:dyDescent="0.25">
      <c r="A76" s="16" t="s">
        <v>95</v>
      </c>
      <c r="B76" s="35">
        <v>558</v>
      </c>
      <c r="C76" s="38">
        <f t="shared" si="6"/>
        <v>0.46500000000000002</v>
      </c>
      <c r="D76" s="35" t="str">
        <f>VLOOKUP(A76,CBdata[],2,FALSE)</f>
        <v>Lecturers</v>
      </c>
      <c r="E76" s="39" t="str">
        <f>VLOOKUP(A76,CBdata[],7,FALSE)</f>
        <v>M</v>
      </c>
      <c r="F76" s="39">
        <f>VLOOKUP(A76,TSdata[],2,FALSE)</f>
        <v>1</v>
      </c>
    </row>
    <row r="77" spans="1:6" x14ac:dyDescent="0.25">
      <c r="A77" s="13" t="s">
        <v>181</v>
      </c>
      <c r="B77" s="35">
        <v>135.75</v>
      </c>
      <c r="C77" s="38">
        <f t="shared" si="6"/>
        <v>0.113125</v>
      </c>
      <c r="D77" s="35" t="str">
        <f>VLOOKUP(A77,CBdata[],2,FALSE)</f>
        <v>Lecturers</v>
      </c>
      <c r="E77" s="39" t="str">
        <f>VLOOKUP(A77,CBdata[],7,FALSE)</f>
        <v>M</v>
      </c>
      <c r="F77" s="39">
        <f>VLOOKUP(A77,TSdata[],2,FALSE)</f>
        <v>0</v>
      </c>
    </row>
    <row r="78" spans="1:6" x14ac:dyDescent="0.25">
      <c r="A78" s="16" t="s">
        <v>88</v>
      </c>
      <c r="B78" s="35">
        <v>300</v>
      </c>
      <c r="C78" s="38">
        <f t="shared" si="6"/>
        <v>0.25</v>
      </c>
      <c r="D78" s="35" t="str">
        <f>VLOOKUP(A78,CBdata[],2,FALSE)</f>
        <v>Lecturers</v>
      </c>
      <c r="E78" s="39" t="str">
        <f>VLOOKUP(A78,CBdata[],7,FALSE)</f>
        <v>M</v>
      </c>
      <c r="F78" s="39">
        <f>VLOOKUP(A78,TSdata[],2,FALSE)</f>
        <v>1</v>
      </c>
    </row>
    <row r="79" spans="1:6" x14ac:dyDescent="0.25">
      <c r="A79" s="13" t="s">
        <v>77</v>
      </c>
      <c r="B79" s="35">
        <v>587</v>
      </c>
      <c r="C79" s="38">
        <f t="shared" si="6"/>
        <v>0.48916666666666664</v>
      </c>
      <c r="D79" s="35" t="str">
        <f>VLOOKUP(A79,CBdata[],2,FALSE)</f>
        <v>Lecturers</v>
      </c>
      <c r="E79" s="39" t="str">
        <f>VLOOKUP(A79,CBdata[],7,FALSE)</f>
        <v>M</v>
      </c>
      <c r="F79" s="39">
        <f>VLOOKUP(A79,TSdata[],2,FALSE)</f>
        <v>1</v>
      </c>
    </row>
    <row r="80" spans="1:6" x14ac:dyDescent="0.25">
      <c r="A80" s="35" t="s">
        <v>76</v>
      </c>
      <c r="B80" s="35">
        <v>546</v>
      </c>
      <c r="C80" s="38">
        <f t="shared" si="6"/>
        <v>0.45499999999999996</v>
      </c>
      <c r="D80" s="35" t="str">
        <f>VLOOKUP(A80,CBdata[],2,FALSE)</f>
        <v>Lecturers</v>
      </c>
      <c r="E80" s="39" t="str">
        <f>VLOOKUP(A80,CBdata[],7,FALSE)</f>
        <v>M</v>
      </c>
      <c r="F80" s="39">
        <f>VLOOKUP(A80,TSdata[],2,FALSE)</f>
        <v>1</v>
      </c>
    </row>
    <row r="81" spans="1:6" x14ac:dyDescent="0.25">
      <c r="A81" s="13" t="s">
        <v>86</v>
      </c>
      <c r="B81" s="35">
        <v>577.5</v>
      </c>
      <c r="C81" s="38">
        <f t="shared" si="6"/>
        <v>0.48125000000000001</v>
      </c>
      <c r="D81" s="35" t="str">
        <f>VLOOKUP(A81,CBdata[],2,FALSE)</f>
        <v>Lecturers</v>
      </c>
      <c r="E81" s="39" t="str">
        <f>VLOOKUP(A81,CBdata[],7,FALSE)</f>
        <v>M</v>
      </c>
      <c r="F81" s="39">
        <f>VLOOKUP(A81,TSdata[],2,FALSE)</f>
        <v>1</v>
      </c>
    </row>
    <row r="82" spans="1:6" x14ac:dyDescent="0.25">
      <c r="A82" s="16" t="s">
        <v>97</v>
      </c>
      <c r="B82" s="35">
        <v>333.5</v>
      </c>
      <c r="C82" s="38">
        <f t="shared" si="6"/>
        <v>0.2779166666666667</v>
      </c>
      <c r="D82" s="35" t="str">
        <f>VLOOKUP(A82,CBdata[],2,FALSE)</f>
        <v>Lecturers</v>
      </c>
      <c r="E82" s="39" t="str">
        <f>VLOOKUP(A82,CBdata[],7,FALSE)</f>
        <v>M</v>
      </c>
      <c r="F82" s="39">
        <f>VLOOKUP(A82,TSdata[],2,FALSE)</f>
        <v>0</v>
      </c>
    </row>
    <row r="83" spans="1:6" x14ac:dyDescent="0.25">
      <c r="A83" s="13" t="s">
        <v>94</v>
      </c>
      <c r="B83" s="35">
        <v>796.8</v>
      </c>
      <c r="C83" s="38">
        <f t="shared" si="6"/>
        <v>0.66399999999999992</v>
      </c>
      <c r="D83" s="35" t="str">
        <f>VLOOKUP(A83,CBdata[],2,FALSE)</f>
        <v>Lecturers</v>
      </c>
      <c r="E83" s="39" t="str">
        <f>VLOOKUP(A83,CBdata[],7,FALSE)</f>
        <v>M</v>
      </c>
      <c r="F83" s="39">
        <f>VLOOKUP(A83,TSdata[],2,FALSE)</f>
        <v>1</v>
      </c>
    </row>
    <row r="84" spans="1:6" x14ac:dyDescent="0.25">
      <c r="A84" s="16" t="s">
        <v>90</v>
      </c>
      <c r="B84" s="35">
        <v>505</v>
      </c>
      <c r="C84" s="38">
        <f t="shared" si="6"/>
        <v>0.42083333333333328</v>
      </c>
      <c r="D84" s="35" t="str">
        <f>VLOOKUP(A84,CBdata[],2,FALSE)</f>
        <v>Lecturers</v>
      </c>
      <c r="E84" s="39" t="str">
        <f>VLOOKUP(A84,CBdata[],7,FALSE)</f>
        <v>M</v>
      </c>
      <c r="F84" s="39">
        <f>VLOOKUP(A84,TSdata[],2,FALSE)</f>
        <v>1</v>
      </c>
    </row>
    <row r="85" spans="1:6" x14ac:dyDescent="0.25">
      <c r="A85" s="13" t="s">
        <v>89</v>
      </c>
      <c r="B85" s="35">
        <v>145</v>
      </c>
      <c r="C85" s="38">
        <f t="shared" si="6"/>
        <v>0.12083333333333332</v>
      </c>
      <c r="D85" s="35" t="str">
        <f>VLOOKUP(A85,CBdata[],2,FALSE)</f>
        <v>Lecturers</v>
      </c>
      <c r="E85" s="39" t="str">
        <f>VLOOKUP(A85,CBdata[],7,FALSE)</f>
        <v>M</v>
      </c>
      <c r="F85" s="39">
        <f>VLOOKUP(A85,TSdata[],2,FALSE)</f>
        <v>1</v>
      </c>
    </row>
    <row r="86" spans="1:6" x14ac:dyDescent="0.25">
      <c r="A86" s="16" t="s">
        <v>85</v>
      </c>
      <c r="B86" s="35">
        <v>624</v>
      </c>
      <c r="C86" s="38">
        <f t="shared" si="6"/>
        <v>0.52</v>
      </c>
      <c r="D86" s="35" t="str">
        <f>VLOOKUP(A86,CBdata[],2,FALSE)</f>
        <v>Lecturers</v>
      </c>
      <c r="E86" s="39" t="str">
        <f>VLOOKUP(A86,CBdata[],7,FALSE)</f>
        <v>M</v>
      </c>
      <c r="F86" s="39">
        <f>VLOOKUP(A86,TSdata[],2,FALSE)</f>
        <v>0</v>
      </c>
    </row>
    <row r="87" spans="1:6" x14ac:dyDescent="0.25">
      <c r="A87" s="16" t="s">
        <v>82</v>
      </c>
      <c r="B87" s="35">
        <v>463.5</v>
      </c>
      <c r="C87" s="38">
        <f t="shared" si="6"/>
        <v>0.38624999999999998</v>
      </c>
      <c r="D87" s="35" t="str">
        <f>VLOOKUP(A87,CBdata[],2,FALSE)</f>
        <v>Lecturers</v>
      </c>
      <c r="E87" s="39" t="str">
        <f>VLOOKUP(A87,CBdata[],7,FALSE)</f>
        <v>F</v>
      </c>
      <c r="F87" s="39">
        <f>VLOOKUP(A87,TSdata[],2,FALSE)</f>
        <v>0</v>
      </c>
    </row>
    <row r="88" spans="1:6" x14ac:dyDescent="0.25">
      <c r="A88" s="16" t="s">
        <v>203</v>
      </c>
      <c r="B88" s="35">
        <v>378</v>
      </c>
      <c r="C88" s="38">
        <f t="shared" si="6"/>
        <v>0.315</v>
      </c>
      <c r="D88" s="35" t="str">
        <f>VLOOKUP(A88,CBdata[],2,FALSE)</f>
        <v>Lecturers</v>
      </c>
      <c r="E88" s="39" t="str">
        <f>VLOOKUP(A88,CBdata[],7,FALSE)</f>
        <v>M</v>
      </c>
      <c r="F88" s="39">
        <f>VLOOKUP(A88,TSdata[],2,FALSE)</f>
        <v>0</v>
      </c>
    </row>
    <row r="89" spans="1:6" x14ac:dyDescent="0.25">
      <c r="A89" s="16" t="s">
        <v>98</v>
      </c>
      <c r="B89" s="35">
        <v>297.5</v>
      </c>
      <c r="C89" s="38">
        <f t="shared" si="6"/>
        <v>0.24791666666666665</v>
      </c>
      <c r="D89" s="35" t="str">
        <f>VLOOKUP(A89,CBdata[],2,FALSE)</f>
        <v>Lecturers</v>
      </c>
      <c r="E89" s="39" t="str">
        <f>VLOOKUP(A89,CBdata[],7,FALSE)</f>
        <v>M</v>
      </c>
      <c r="F89" s="39">
        <f>VLOOKUP(A89,TSdata[],2,FALSE)</f>
        <v>1</v>
      </c>
    </row>
    <row r="90" spans="1:6" x14ac:dyDescent="0.25">
      <c r="A90" s="12" t="s">
        <v>84</v>
      </c>
      <c r="B90" s="35">
        <v>766.25</v>
      </c>
      <c r="C90" s="38">
        <f t="shared" si="6"/>
        <v>0.63854166666666667</v>
      </c>
      <c r="D90" s="35" t="str">
        <f>VLOOKUP(A90,CBdata[],2,FALSE)</f>
        <v>Lecturers</v>
      </c>
      <c r="E90" s="39" t="str">
        <f>VLOOKUP(A90,CBdata[],7,FALSE)</f>
        <v>M</v>
      </c>
      <c r="F90" s="39">
        <f>VLOOKUP(A90,TSdata[],2,FALSE)</f>
        <v>1</v>
      </c>
    </row>
    <row r="91" spans="1:6" x14ac:dyDescent="0.25">
      <c r="A91" s="13" t="s">
        <v>180</v>
      </c>
      <c r="B91" s="35">
        <v>303.60000000000002</v>
      </c>
      <c r="C91" s="38">
        <f t="shared" si="6"/>
        <v>0.253</v>
      </c>
      <c r="D91" s="35" t="str">
        <f>VLOOKUP(A91,CBdata[],2,FALSE)</f>
        <v>Lecturers</v>
      </c>
      <c r="E91" s="39" t="str">
        <f>VLOOKUP(A91,CBdata[],7,FALSE)</f>
        <v>M</v>
      </c>
      <c r="F91" s="39">
        <f>VLOOKUP(A91,TSdata[],2,FALSE)</f>
        <v>0</v>
      </c>
    </row>
    <row r="92" spans="1:6" x14ac:dyDescent="0.25">
      <c r="A92" s="12" t="s">
        <v>127</v>
      </c>
      <c r="B92" s="35">
        <v>994.375</v>
      </c>
      <c r="C92" s="38">
        <f t="shared" si="6"/>
        <v>0.82864583333333341</v>
      </c>
      <c r="D92" s="35" t="str">
        <f>VLOOKUP(A92,CBdata[],2,FALSE)</f>
        <v>Lecturers</v>
      </c>
      <c r="E92" s="39" t="str">
        <f>VLOOKUP(A92,CBdata[],7,FALSE)</f>
        <v>M</v>
      </c>
      <c r="F92" s="39">
        <f>VLOOKUP(A92,TSdata[],2,FALSE)</f>
        <v>0</v>
      </c>
    </row>
    <row r="93" spans="1:6" x14ac:dyDescent="0.25">
      <c r="A93" s="13" t="s">
        <v>105</v>
      </c>
      <c r="B93" s="35">
        <v>1063.875</v>
      </c>
      <c r="C93" s="38">
        <f t="shared" si="6"/>
        <v>0.88656249999999992</v>
      </c>
      <c r="D93" s="35" t="str">
        <f>VLOOKUP(A93,CBdata[],2,FALSE)</f>
        <v>Lecturers</v>
      </c>
      <c r="E93" s="39" t="str">
        <f>VLOOKUP(A93,CBdata[],7,FALSE)</f>
        <v>M</v>
      </c>
      <c r="F93" s="39">
        <f>VLOOKUP(A93,TSdata[],2,FALSE)</f>
        <v>1</v>
      </c>
    </row>
    <row r="94" spans="1:6" x14ac:dyDescent="0.25">
      <c r="A94" s="12" t="s">
        <v>109</v>
      </c>
      <c r="B94" s="35">
        <v>1173</v>
      </c>
      <c r="C94" s="38">
        <f t="shared" si="6"/>
        <v>0.97750000000000004</v>
      </c>
      <c r="D94" s="35" t="str">
        <f>VLOOKUP(A94,CBdata[],2,FALSE)</f>
        <v>Lecturers</v>
      </c>
      <c r="E94" s="39" t="str">
        <f>VLOOKUP(A94,CBdata[],7,FALSE)</f>
        <v>M</v>
      </c>
      <c r="F94" s="39">
        <f>VLOOKUP(A94,TSdata[],2,FALSE)</f>
        <v>1</v>
      </c>
    </row>
    <row r="95" spans="1:6" x14ac:dyDescent="0.25">
      <c r="A95" s="13" t="s">
        <v>123</v>
      </c>
      <c r="B95" s="35">
        <v>785</v>
      </c>
      <c r="C95" s="38">
        <f t="shared" si="6"/>
        <v>0.65416666666666667</v>
      </c>
      <c r="D95" s="35" t="str">
        <f>VLOOKUP(A95,CBdata[],2,FALSE)</f>
        <v>Lecturers</v>
      </c>
      <c r="E95" s="39" t="str">
        <f>VLOOKUP(A95,CBdata[],7,FALSE)</f>
        <v>M</v>
      </c>
      <c r="F95" s="39">
        <f>VLOOKUP(A95,TSdata[],2,FALSE)</f>
        <v>0</v>
      </c>
    </row>
    <row r="96" spans="1:6" x14ac:dyDescent="0.25">
      <c r="A96" s="12" t="s">
        <v>112</v>
      </c>
      <c r="B96" s="35">
        <v>284.375</v>
      </c>
      <c r="C96" s="38">
        <f t="shared" si="6"/>
        <v>0.23697916666666666</v>
      </c>
      <c r="D96" s="35" t="str">
        <f>VLOOKUP(A96,CBdata[],2,FALSE)</f>
        <v>Lecturers</v>
      </c>
      <c r="E96" s="39" t="str">
        <f>VLOOKUP(A96,CBdata[],7,FALSE)</f>
        <v>M</v>
      </c>
      <c r="F96" s="39">
        <f>VLOOKUP(A96,TSdata[],2,FALSE)</f>
        <v>0</v>
      </c>
    </row>
    <row r="97" spans="1:6" x14ac:dyDescent="0.25">
      <c r="A97" s="13" t="s">
        <v>121</v>
      </c>
      <c r="B97" s="35">
        <v>709.375</v>
      </c>
      <c r="C97" s="38">
        <f t="shared" si="6"/>
        <v>0.59114583333333326</v>
      </c>
      <c r="D97" s="35" t="str">
        <f>VLOOKUP(A97,CBdata[],2,FALSE)</f>
        <v>Lecturers</v>
      </c>
      <c r="E97" s="39" t="str">
        <f>VLOOKUP(A97,CBdata[],7,FALSE)</f>
        <v>M</v>
      </c>
      <c r="F97" s="39">
        <f>VLOOKUP(A97,TSdata[],2,FALSE)</f>
        <v>1</v>
      </c>
    </row>
    <row r="98" spans="1:6" x14ac:dyDescent="0.25">
      <c r="A98" s="17" t="s">
        <v>119</v>
      </c>
      <c r="B98" s="35">
        <v>780.5</v>
      </c>
      <c r="C98" s="38">
        <f t="shared" si="6"/>
        <v>0.65041666666666664</v>
      </c>
      <c r="D98" s="35" t="str">
        <f>VLOOKUP(A98,CBdata[],2,FALSE)</f>
        <v>Lecturers</v>
      </c>
      <c r="E98" s="39" t="str">
        <f>VLOOKUP(A98,CBdata[],7,FALSE)</f>
        <v>M</v>
      </c>
      <c r="F98" s="39">
        <f>VLOOKUP(A98,TSdata[],2,FALSE)</f>
        <v>1</v>
      </c>
    </row>
    <row r="99" spans="1:6" x14ac:dyDescent="0.25">
      <c r="A99" s="13" t="s">
        <v>125</v>
      </c>
      <c r="B99" s="35">
        <v>1218</v>
      </c>
      <c r="C99" s="38">
        <f t="shared" si="6"/>
        <v>1.0150000000000001</v>
      </c>
      <c r="D99" s="35" t="str">
        <f>VLOOKUP(A99,CBdata[],2,FALSE)</f>
        <v>Lecturers</v>
      </c>
      <c r="E99" s="39" t="str">
        <f>VLOOKUP(A99,CBdata[],7,FALSE)</f>
        <v>M</v>
      </c>
      <c r="F99" s="39">
        <f>VLOOKUP(A99,TSdata[],2,FALSE)</f>
        <v>1</v>
      </c>
    </row>
    <row r="100" spans="1:6" x14ac:dyDescent="0.25">
      <c r="A100" s="13" t="s">
        <v>100</v>
      </c>
      <c r="B100" s="35">
        <v>736</v>
      </c>
      <c r="C100" s="38">
        <f t="shared" si="6"/>
        <v>0.6133333333333334</v>
      </c>
      <c r="D100" s="35" t="str">
        <f>VLOOKUP(A100,CBdata[],2,FALSE)</f>
        <v>Lecturers</v>
      </c>
      <c r="E100" s="39" t="str">
        <f>VLOOKUP(A100,CBdata[],7,FALSE)</f>
        <v>F</v>
      </c>
      <c r="F100" s="39">
        <f>VLOOKUP(A100,TSdata[],2,FALSE)</f>
        <v>1</v>
      </c>
    </row>
    <row r="101" spans="1:6" x14ac:dyDescent="0.25">
      <c r="A101" s="13" t="s">
        <v>107</v>
      </c>
      <c r="B101" s="35">
        <v>1181.5</v>
      </c>
      <c r="C101" s="38">
        <f t="shared" si="6"/>
        <v>0.98458333333333337</v>
      </c>
      <c r="D101" s="35" t="str">
        <f>VLOOKUP(A101,CBdata[],2,FALSE)</f>
        <v>Lecturers</v>
      </c>
      <c r="E101" s="39" t="str">
        <f>VLOOKUP(A101,CBdata[],7,FALSE)</f>
        <v>M</v>
      </c>
      <c r="F101" s="39">
        <f>VLOOKUP(A101,TSdata[],2,FALSE)</f>
        <v>1</v>
      </c>
    </row>
    <row r="102" spans="1:6" x14ac:dyDescent="0.25">
      <c r="A102" s="12" t="s">
        <v>106</v>
      </c>
      <c r="B102" s="35">
        <v>571.875</v>
      </c>
      <c r="C102" s="38">
        <f t="shared" si="6"/>
        <v>0.4765625</v>
      </c>
      <c r="D102" s="35" t="str">
        <f>VLOOKUP(A102,CBdata[],2,FALSE)</f>
        <v>Lecturers</v>
      </c>
      <c r="E102" s="39" t="str">
        <f>VLOOKUP(A102,CBdata[],7,FALSE)</f>
        <v>M</v>
      </c>
      <c r="F102" s="39">
        <f>VLOOKUP(A102,TSdata[],2,FALSE)</f>
        <v>0</v>
      </c>
    </row>
    <row r="103" spans="1:6" x14ac:dyDescent="0.25">
      <c r="A103" s="13" t="s">
        <v>186</v>
      </c>
      <c r="B103" s="35">
        <v>812</v>
      </c>
      <c r="C103" s="38">
        <f t="shared" si="6"/>
        <v>0.67666666666666664</v>
      </c>
      <c r="D103" s="35" t="str">
        <f>VLOOKUP(A103,CBdata[],2,FALSE)</f>
        <v>Lecturers</v>
      </c>
      <c r="E103" s="39" t="str">
        <f>VLOOKUP(A103,CBdata[],7,FALSE)</f>
        <v>M</v>
      </c>
      <c r="F103" s="39">
        <f>VLOOKUP(A103,TSdata[],2,FALSE)</f>
        <v>1</v>
      </c>
    </row>
    <row r="104" spans="1:6" x14ac:dyDescent="0.25">
      <c r="A104" s="12" t="s">
        <v>120</v>
      </c>
      <c r="B104" s="35">
        <v>789.375</v>
      </c>
      <c r="C104" s="38">
        <f t="shared" si="6"/>
        <v>0.65781250000000002</v>
      </c>
      <c r="D104" s="35" t="str">
        <f>VLOOKUP(A104,CBdata[],2,FALSE)</f>
        <v>Lecturers</v>
      </c>
      <c r="E104" s="39" t="str">
        <f>VLOOKUP(A104,CBdata[],7,FALSE)</f>
        <v>M</v>
      </c>
      <c r="F104" s="39">
        <f>VLOOKUP(A104,TSdata[],2,FALSE)</f>
        <v>1</v>
      </c>
    </row>
    <row r="105" spans="1:6" x14ac:dyDescent="0.25">
      <c r="A105" s="13" t="s">
        <v>115</v>
      </c>
      <c r="B105" s="35">
        <v>1326.5</v>
      </c>
      <c r="C105" s="38">
        <f t="shared" si="6"/>
        <v>1.1054166666666667</v>
      </c>
      <c r="D105" s="35" t="str">
        <f>VLOOKUP(A105,CBdata[],2,FALSE)</f>
        <v>Lecturers</v>
      </c>
      <c r="E105" s="39" t="str">
        <f>VLOOKUP(A105,CBdata[],7,FALSE)</f>
        <v>M</v>
      </c>
      <c r="F105" s="39">
        <f>VLOOKUP(A105,TSdata[],2,FALSE)</f>
        <v>1</v>
      </c>
    </row>
    <row r="106" spans="1:6" x14ac:dyDescent="0.25">
      <c r="A106" s="12" t="s">
        <v>110</v>
      </c>
      <c r="B106" s="35">
        <v>340</v>
      </c>
      <c r="C106" s="38">
        <f t="shared" si="6"/>
        <v>0.28333333333333333</v>
      </c>
      <c r="D106" s="35" t="str">
        <f>VLOOKUP(A106,CBdata[],2,FALSE)</f>
        <v>Lecturers</v>
      </c>
      <c r="E106" s="39" t="str">
        <f>VLOOKUP(A106,CBdata[],7,FALSE)</f>
        <v>M</v>
      </c>
      <c r="F106" s="39">
        <f>VLOOKUP(A106,TSdata[],2,FALSE)</f>
        <v>0</v>
      </c>
    </row>
    <row r="107" spans="1:6" x14ac:dyDescent="0.25">
      <c r="A107" s="13" t="s">
        <v>116</v>
      </c>
      <c r="B107" s="35">
        <v>1184</v>
      </c>
      <c r="C107" s="38">
        <f t="shared" si="6"/>
        <v>0.98666666666666669</v>
      </c>
      <c r="D107" s="35" t="str">
        <f>VLOOKUP(A107,CBdata[],2,FALSE)</f>
        <v>Lecturers</v>
      </c>
      <c r="E107" s="39" t="str">
        <f>VLOOKUP(A107,CBdata[],7,FALSE)</f>
        <v>M</v>
      </c>
      <c r="F107" s="39">
        <f>VLOOKUP(A107,TSdata[],2,FALSE)</f>
        <v>1</v>
      </c>
    </row>
    <row r="108" spans="1:6" x14ac:dyDescent="0.25">
      <c r="A108" s="12" t="s">
        <v>124</v>
      </c>
      <c r="B108" s="35">
        <v>739</v>
      </c>
      <c r="C108" s="38">
        <f t="shared" si="6"/>
        <v>0.61583333333333334</v>
      </c>
      <c r="D108" s="35" t="str">
        <f>VLOOKUP(A108,CBdata[],2,FALSE)</f>
        <v>Lecturers</v>
      </c>
      <c r="E108" s="39" t="str">
        <f>VLOOKUP(A108,CBdata[],7,FALSE)</f>
        <v>M</v>
      </c>
      <c r="F108" s="39">
        <f>VLOOKUP(A108,TSdata[],2,FALSE)</f>
        <v>0</v>
      </c>
    </row>
    <row r="109" spans="1:6" x14ac:dyDescent="0.25">
      <c r="A109" s="13" t="s">
        <v>104</v>
      </c>
      <c r="B109" s="35">
        <v>522.5</v>
      </c>
      <c r="C109" s="38">
        <f t="shared" si="6"/>
        <v>0.43541666666666667</v>
      </c>
      <c r="D109" s="35" t="str">
        <f>VLOOKUP(A109,CBdata[],2,FALSE)</f>
        <v>Lecturers</v>
      </c>
      <c r="E109" s="39" t="str">
        <f>VLOOKUP(A109,CBdata[],7,FALSE)</f>
        <v>M</v>
      </c>
      <c r="F109" s="39">
        <f>VLOOKUP(A109,TSdata[],2,FALSE)</f>
        <v>0</v>
      </c>
    </row>
    <row r="110" spans="1:6" x14ac:dyDescent="0.25">
      <c r="A110" s="12" t="s">
        <v>122</v>
      </c>
      <c r="B110" s="35">
        <v>261</v>
      </c>
      <c r="C110" s="38">
        <f t="shared" si="6"/>
        <v>0.21749999999999997</v>
      </c>
      <c r="D110" s="35" t="str">
        <f>VLOOKUP(A110,CBdata[],2,FALSE)</f>
        <v>Lecturers</v>
      </c>
      <c r="E110" s="39" t="str">
        <f>VLOOKUP(A110,CBdata[],7,FALSE)</f>
        <v>M</v>
      </c>
      <c r="F110" s="39">
        <f>VLOOKUP(A110,TSdata[],2,FALSE)</f>
        <v>0</v>
      </c>
    </row>
    <row r="111" spans="1:6" x14ac:dyDescent="0.25">
      <c r="A111" s="35" t="s">
        <v>118</v>
      </c>
      <c r="B111" s="35">
        <v>305.75</v>
      </c>
      <c r="C111" s="38">
        <f t="shared" si="6"/>
        <v>0.25479166666666664</v>
      </c>
      <c r="D111" s="35" t="str">
        <f>VLOOKUP(A111,CBdata[],2,FALSE)</f>
        <v>Lecturers</v>
      </c>
      <c r="E111" s="39" t="str">
        <f>VLOOKUP(A111,CBdata[],7,FALSE)</f>
        <v>M</v>
      </c>
      <c r="F111" s="39">
        <f>VLOOKUP(A111,TSdata[],2,FALSE)</f>
        <v>0</v>
      </c>
    </row>
    <row r="112" spans="1:6" x14ac:dyDescent="0.25">
      <c r="A112" s="12" t="s">
        <v>101</v>
      </c>
      <c r="B112" s="35">
        <v>849.375</v>
      </c>
      <c r="C112" s="38">
        <f t="shared" si="6"/>
        <v>0.70781249999999996</v>
      </c>
      <c r="D112" s="35" t="str">
        <f>VLOOKUP(A112,CBdata[],2,FALSE)</f>
        <v>Lecturers</v>
      </c>
      <c r="E112" s="39" t="str">
        <f>VLOOKUP(A112,CBdata[],7,FALSE)</f>
        <v>F</v>
      </c>
      <c r="F112" s="39">
        <f>VLOOKUP(A112,TSdata[],2,FALSE)</f>
        <v>1</v>
      </c>
    </row>
    <row r="113" spans="1:6" x14ac:dyDescent="0.25">
      <c r="A113" s="13" t="s">
        <v>128</v>
      </c>
      <c r="B113" s="35">
        <v>828.375</v>
      </c>
      <c r="C113" s="38">
        <f t="shared" si="6"/>
        <v>0.6903125</v>
      </c>
      <c r="D113" s="35" t="str">
        <f>VLOOKUP(A113,CBdata[],2,FALSE)</f>
        <v>Lecturers</v>
      </c>
      <c r="E113" s="39" t="str">
        <f>VLOOKUP(A113,CBdata[],7,FALSE)</f>
        <v>M</v>
      </c>
      <c r="F113" s="39">
        <f>VLOOKUP(A113,TSdata[],2,FALSE)</f>
        <v>1</v>
      </c>
    </row>
    <row r="114" spans="1:6" x14ac:dyDescent="0.25">
      <c r="A114" s="12" t="s">
        <v>111</v>
      </c>
      <c r="B114" s="35">
        <v>414</v>
      </c>
      <c r="C114" s="38">
        <f t="shared" si="6"/>
        <v>0.34500000000000003</v>
      </c>
      <c r="D114" s="35" t="str">
        <f>VLOOKUP(A114,CBdata[],2,FALSE)</f>
        <v>Lecturers</v>
      </c>
      <c r="E114" s="39" t="str">
        <f>VLOOKUP(A114,CBdata[],7,FALSE)</f>
        <v>M</v>
      </c>
      <c r="F114" s="39">
        <f>VLOOKUP(A114,TSdata[],2,FALSE)</f>
        <v>0</v>
      </c>
    </row>
    <row r="115" spans="1:6" x14ac:dyDescent="0.25">
      <c r="A115" s="13" t="s">
        <v>129</v>
      </c>
      <c r="B115" s="35">
        <v>493.5</v>
      </c>
      <c r="C115" s="38">
        <f t="shared" si="6"/>
        <v>0.41125</v>
      </c>
      <c r="D115" s="35" t="str">
        <f>VLOOKUP(A115,CBdata[],2,FALSE)</f>
        <v>Lecturers</v>
      </c>
      <c r="E115" s="39" t="str">
        <f>VLOOKUP(A115,CBdata[],7,FALSE)</f>
        <v>M</v>
      </c>
      <c r="F115" s="39">
        <f>VLOOKUP(A115,TSdata[],2,FALSE)</f>
        <v>1</v>
      </c>
    </row>
    <row r="116" spans="1:6" x14ac:dyDescent="0.25">
      <c r="A116" s="12" t="s">
        <v>103</v>
      </c>
      <c r="B116" s="35">
        <v>96</v>
      </c>
      <c r="C116" s="38">
        <f t="shared" si="6"/>
        <v>0.08</v>
      </c>
      <c r="D116" s="35" t="str">
        <f>VLOOKUP(A116,CBdata[],2,FALSE)</f>
        <v>Lecturers</v>
      </c>
      <c r="E116" s="39" t="str">
        <f>VLOOKUP(A116,CBdata[],7,FALSE)</f>
        <v>F</v>
      </c>
      <c r="F116" s="39">
        <f>VLOOKUP(A116,TSdata[],2,FALSE)</f>
        <v>0</v>
      </c>
    </row>
    <row r="117" spans="1:6" x14ac:dyDescent="0.25">
      <c r="A117" s="13" t="s">
        <v>130</v>
      </c>
      <c r="B117" s="35">
        <v>687</v>
      </c>
      <c r="C117" s="38">
        <f t="shared" si="6"/>
        <v>0.57250000000000001</v>
      </c>
      <c r="D117" s="35" t="str">
        <f>VLOOKUP(A117,CBdata[],2,FALSE)</f>
        <v>Lecturers</v>
      </c>
      <c r="E117" s="39" t="str">
        <f>VLOOKUP(A117,CBdata[],7,FALSE)</f>
        <v>M</v>
      </c>
      <c r="F117" s="39">
        <f>VLOOKUP(A117,TSdata[],2,FALSE)</f>
        <v>1</v>
      </c>
    </row>
    <row r="118" spans="1:6" x14ac:dyDescent="0.25">
      <c r="A118" s="12" t="s">
        <v>117</v>
      </c>
      <c r="B118" s="35">
        <v>406.5</v>
      </c>
      <c r="C118" s="38">
        <f t="shared" si="6"/>
        <v>0.33875</v>
      </c>
      <c r="D118" s="35" t="str">
        <f>VLOOKUP(A118,CBdata[],2,FALSE)</f>
        <v>Lecturers</v>
      </c>
      <c r="E118" s="39" t="str">
        <f>VLOOKUP(A118,CBdata[],7,FALSE)</f>
        <v>F</v>
      </c>
      <c r="F118" s="39">
        <f>VLOOKUP(A118,TSdata[],2,FALSE)</f>
        <v>0</v>
      </c>
    </row>
    <row r="119" spans="1:6" x14ac:dyDescent="0.25">
      <c r="A119" s="13" t="s">
        <v>102</v>
      </c>
      <c r="B119" s="35">
        <v>522</v>
      </c>
      <c r="C119" s="38">
        <f t="shared" si="6"/>
        <v>0.43499999999999994</v>
      </c>
      <c r="D119" s="35" t="str">
        <f>VLOOKUP(A119,CBdata[],2,FALSE)</f>
        <v>Lecturers</v>
      </c>
      <c r="E119" s="39" t="str">
        <f>VLOOKUP(A119,CBdata[],7,FALSE)</f>
        <v>F</v>
      </c>
      <c r="F119" s="39">
        <f>VLOOKUP(A119,TSdata[],2,FALSE)</f>
        <v>0</v>
      </c>
    </row>
    <row r="120" spans="1:6" x14ac:dyDescent="0.25">
      <c r="A120" s="13" t="s">
        <v>113</v>
      </c>
      <c r="B120" s="35">
        <v>189</v>
      </c>
      <c r="C120" s="38">
        <f t="shared" si="6"/>
        <v>0.1575</v>
      </c>
      <c r="D120" s="35" t="str">
        <f>VLOOKUP(A120,CBdata[],2,FALSE)</f>
        <v>Lecturers</v>
      </c>
      <c r="E120" s="39" t="str">
        <f>VLOOKUP(A120,CBdata[],7,FALSE)</f>
        <v>M</v>
      </c>
      <c r="F120" s="39">
        <f>VLOOKUP(A120,TSdata[],2,FALSE)</f>
        <v>0</v>
      </c>
    </row>
    <row r="121" spans="1:6" x14ac:dyDescent="0.25">
      <c r="A121" s="13" t="s">
        <v>204</v>
      </c>
      <c r="B121" s="35">
        <v>378</v>
      </c>
      <c r="C121" s="38">
        <f t="shared" si="6"/>
        <v>0.315</v>
      </c>
      <c r="D121" s="35" t="str">
        <f>VLOOKUP(A121,CBdata[],2,FALSE)</f>
        <v>Lecturers</v>
      </c>
      <c r="E121" s="39" t="str">
        <f>VLOOKUP(A121,CBdata[],7,FALSE)</f>
        <v>M</v>
      </c>
      <c r="F121" s="39">
        <f>VLOOKUP(A121,TSdata[],2,FALSE)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CC63-FC50-4F96-80B5-32E06E380A07}">
  <dimension ref="A1:L121"/>
  <sheetViews>
    <sheetView workbookViewId="0">
      <selection activeCell="I21" sqref="I21"/>
    </sheetView>
  </sheetViews>
  <sheetFormatPr defaultRowHeight="15" x14ac:dyDescent="0.25"/>
  <cols>
    <col min="1" max="1" width="27.5703125" style="45" customWidth="1"/>
    <col min="2" max="2" width="11.140625" style="45" bestFit="1" customWidth="1"/>
    <col min="3" max="3" width="14.140625" style="45" bestFit="1" customWidth="1"/>
    <col min="4" max="4" width="18.5703125" style="37" bestFit="1" customWidth="1"/>
    <col min="5" max="6" width="9.140625" style="37"/>
    <col min="7" max="7" width="18.5703125" style="45" bestFit="1" customWidth="1"/>
    <col min="8" max="9" width="9.140625" style="45"/>
    <col min="10" max="10" width="11.85546875" style="45" bestFit="1" customWidth="1"/>
    <col min="11" max="16384" width="9.140625" style="45"/>
  </cols>
  <sheetData>
    <row r="1" spans="1:12" x14ac:dyDescent="0.25">
      <c r="A1" s="43" t="s">
        <v>215</v>
      </c>
      <c r="B1" s="43" t="s">
        <v>216</v>
      </c>
      <c r="C1" s="43" t="s">
        <v>217</v>
      </c>
      <c r="D1" s="37" t="s">
        <v>231</v>
      </c>
      <c r="E1" s="44" t="s">
        <v>228</v>
      </c>
      <c r="F1" s="35" t="s">
        <v>233</v>
      </c>
      <c r="G1" s="36" t="s">
        <v>241</v>
      </c>
      <c r="H1" s="36" t="s">
        <v>230</v>
      </c>
      <c r="I1" s="36" t="s">
        <v>229</v>
      </c>
      <c r="J1" s="36" t="s">
        <v>232</v>
      </c>
      <c r="K1" s="36" t="s">
        <v>240</v>
      </c>
      <c r="L1" s="36" t="s">
        <v>233</v>
      </c>
    </row>
    <row r="2" spans="1:12" x14ac:dyDescent="0.25">
      <c r="A2" s="5" t="s">
        <v>11</v>
      </c>
      <c r="B2" s="11">
        <v>90</v>
      </c>
      <c r="C2" s="36">
        <f>B2/2/15/40</f>
        <v>7.4999999999999997E-2</v>
      </c>
      <c r="D2" s="35" t="str">
        <f>VLOOKUP(A2,CBdata[],2,FALSE)</f>
        <v>Associate Professor</v>
      </c>
      <c r="E2" s="39" t="str">
        <f>VLOOKUP(A2,CBdata[],7,FALSE)</f>
        <v>M</v>
      </c>
      <c r="F2" s="39">
        <f>VLOOKUP(A2,TSdata[],3,FALSE)</f>
        <v>1</v>
      </c>
      <c r="G2" s="36" t="s">
        <v>220</v>
      </c>
      <c r="H2" s="36">
        <f>COUNTIFS($E:$E,H$1,$D:$D,G2)</f>
        <v>1</v>
      </c>
      <c r="I2" s="36">
        <f>COUNTIFS($E:$E,I$1,$D:$D,G2)</f>
        <v>1</v>
      </c>
      <c r="J2" s="36">
        <f>SUM(H2:I2)</f>
        <v>2</v>
      </c>
      <c r="K2" s="40">
        <f>SUMIF(D:D,G2,C:C)</f>
        <v>0.9</v>
      </c>
      <c r="L2" s="40">
        <f>SUMIFS(C:C,D:D,G2,F:F,1)/K2*100</f>
        <v>100</v>
      </c>
    </row>
    <row r="3" spans="1:12" x14ac:dyDescent="0.25">
      <c r="A3" s="6" t="s">
        <v>10</v>
      </c>
      <c r="B3" s="11">
        <v>480</v>
      </c>
      <c r="C3" s="46">
        <f t="shared" ref="C3:C66" si="0">B3/2/15/40</f>
        <v>0.4</v>
      </c>
      <c r="D3" s="35" t="str">
        <f>VLOOKUP(A3,CBdata[],2,FALSE)</f>
        <v>Professors</v>
      </c>
      <c r="E3" s="39" t="str">
        <f>VLOOKUP(A3,CBdata[],7,FALSE)</f>
        <v>M</v>
      </c>
      <c r="F3" s="39">
        <f>VLOOKUP(A3,TSdata[],3,FALSE)</f>
        <v>1</v>
      </c>
      <c r="G3" s="41" t="s">
        <v>221</v>
      </c>
      <c r="H3" s="36">
        <f t="shared" ref="H3:H5" si="1">COUNTIFS($E:$E,H$1,$D:$D,G3)</f>
        <v>6</v>
      </c>
      <c r="I3" s="36">
        <f t="shared" ref="I3:I5" si="2">COUNTIFS($E:$E,I$1,$D:$D,G3)</f>
        <v>1</v>
      </c>
      <c r="J3" s="36">
        <f t="shared" ref="J3:J5" si="3">SUM(H3:I3)</f>
        <v>7</v>
      </c>
      <c r="K3" s="40">
        <f t="shared" ref="K3:K5" si="4">SUMIF(D:D,G3,C:C)</f>
        <v>2.1750000000000003</v>
      </c>
      <c r="L3" s="40">
        <f t="shared" ref="L3:L5" si="5">SUMIFS(C:C,D:D,G3,F:F,1)/K3*100</f>
        <v>100</v>
      </c>
    </row>
    <row r="4" spans="1:12" x14ac:dyDescent="0.25">
      <c r="A4" s="7" t="s">
        <v>15</v>
      </c>
      <c r="B4" s="11">
        <v>600</v>
      </c>
      <c r="C4" s="46">
        <f t="shared" si="0"/>
        <v>0.5</v>
      </c>
      <c r="D4" s="35" t="str">
        <f>VLOOKUP(A4,CBdata[],2,FALSE)</f>
        <v>Lecturers</v>
      </c>
      <c r="E4" s="39" t="str">
        <f>VLOOKUP(A4,CBdata[],7,FALSE)</f>
        <v>M</v>
      </c>
      <c r="F4" s="39">
        <f>VLOOKUP(A4,TSdata[],3,FALSE)</f>
        <v>1</v>
      </c>
      <c r="G4" s="41" t="s">
        <v>219</v>
      </c>
      <c r="H4" s="36">
        <f t="shared" si="1"/>
        <v>82</v>
      </c>
      <c r="I4" s="36">
        <f t="shared" si="2"/>
        <v>17</v>
      </c>
      <c r="J4" s="36">
        <f t="shared" si="3"/>
        <v>99</v>
      </c>
      <c r="K4" s="40">
        <f t="shared" si="4"/>
        <v>36.102499999999999</v>
      </c>
      <c r="L4" s="40">
        <f t="shared" si="5"/>
        <v>55.958728619901677</v>
      </c>
    </row>
    <row r="5" spans="1:12" x14ac:dyDescent="0.25">
      <c r="A5" s="7" t="s">
        <v>14</v>
      </c>
      <c r="B5" s="11">
        <v>510</v>
      </c>
      <c r="C5" s="46">
        <f t="shared" si="0"/>
        <v>0.42499999999999999</v>
      </c>
      <c r="D5" s="35" t="str">
        <f>VLOOKUP(A5,CBdata[],2,FALSE)</f>
        <v>Lecturers</v>
      </c>
      <c r="E5" s="39" t="str">
        <f>VLOOKUP(A5,CBdata[],7,FALSE)</f>
        <v>M</v>
      </c>
      <c r="F5" s="39">
        <f>VLOOKUP(A5,TSdata[],3,FALSE)</f>
        <v>0</v>
      </c>
      <c r="G5" s="36" t="s">
        <v>227</v>
      </c>
      <c r="H5" s="36">
        <f t="shared" si="1"/>
        <v>0</v>
      </c>
      <c r="I5" s="36">
        <f t="shared" si="2"/>
        <v>0</v>
      </c>
      <c r="J5" s="36">
        <f t="shared" si="3"/>
        <v>0</v>
      </c>
      <c r="K5" s="36">
        <f t="shared" si="4"/>
        <v>0</v>
      </c>
      <c r="L5" s="36" t="s">
        <v>239</v>
      </c>
    </row>
    <row r="6" spans="1:12" x14ac:dyDescent="0.25">
      <c r="A6" s="7" t="s">
        <v>12</v>
      </c>
      <c r="B6" s="11">
        <v>600</v>
      </c>
      <c r="C6" s="46">
        <f t="shared" si="0"/>
        <v>0.5</v>
      </c>
      <c r="D6" s="35" t="str">
        <f>VLOOKUP(A6,CBdata[],2,FALSE)</f>
        <v>Lecturers</v>
      </c>
      <c r="E6" s="39" t="str">
        <f>VLOOKUP(A6,CBdata[],7,FALSE)</f>
        <v>M</v>
      </c>
      <c r="F6" s="39">
        <f>VLOOKUP(A6,TSdata[],3,FALSE)</f>
        <v>0</v>
      </c>
    </row>
    <row r="7" spans="1:12" x14ac:dyDescent="0.25">
      <c r="A7" s="7" t="s">
        <v>19</v>
      </c>
      <c r="B7" s="11">
        <v>0</v>
      </c>
      <c r="C7" s="46">
        <f t="shared" si="0"/>
        <v>0</v>
      </c>
      <c r="D7" s="35" t="str">
        <f>VLOOKUP(A7,CBdata[],2,FALSE)</f>
        <v>Lecturers</v>
      </c>
      <c r="E7" s="39" t="str">
        <f>VLOOKUP(A7,CBdata[],7,FALSE)</f>
        <v>M</v>
      </c>
      <c r="F7" s="39">
        <f>VLOOKUP(A7,TSdata[],3,FALSE)</f>
        <v>0</v>
      </c>
    </row>
    <row r="8" spans="1:12" x14ac:dyDescent="0.25">
      <c r="A8" s="7" t="s">
        <v>16</v>
      </c>
      <c r="B8" s="11">
        <v>600</v>
      </c>
      <c r="C8" s="46">
        <f t="shared" si="0"/>
        <v>0.5</v>
      </c>
      <c r="D8" s="35" t="str">
        <f>VLOOKUP(A8,CBdata[],2,FALSE)</f>
        <v>Lecturers</v>
      </c>
      <c r="E8" s="39" t="str">
        <f>VLOOKUP(A8,CBdata[],7,FALSE)</f>
        <v>M</v>
      </c>
      <c r="F8" s="39">
        <f>VLOOKUP(A8,TSdata[],3,FALSE)</f>
        <v>0</v>
      </c>
    </row>
    <row r="9" spans="1:12" x14ac:dyDescent="0.25">
      <c r="A9" s="7" t="s">
        <v>1</v>
      </c>
      <c r="B9" s="11">
        <v>600</v>
      </c>
      <c r="C9" s="46">
        <f t="shared" si="0"/>
        <v>0.5</v>
      </c>
      <c r="D9" s="35" t="str">
        <f>VLOOKUP(A9,CBdata[],2,FALSE)</f>
        <v>Lecturers</v>
      </c>
      <c r="E9" s="39" t="str">
        <f>VLOOKUP(A9,CBdata[],7,FALSE)</f>
        <v>F</v>
      </c>
      <c r="F9" s="39">
        <f>VLOOKUP(A9,TSdata[],3,FALSE)</f>
        <v>0</v>
      </c>
    </row>
    <row r="10" spans="1:12" x14ac:dyDescent="0.25">
      <c r="A10" s="7" t="s">
        <v>2</v>
      </c>
      <c r="B10" s="11">
        <v>300</v>
      </c>
      <c r="C10" s="46">
        <f t="shared" si="0"/>
        <v>0.25</v>
      </c>
      <c r="D10" s="35" t="str">
        <f>VLOOKUP(A10,CBdata[],2,FALSE)</f>
        <v>Lecturers</v>
      </c>
      <c r="E10" s="39" t="str">
        <f>VLOOKUP(A10,CBdata[],7,FALSE)</f>
        <v>F</v>
      </c>
      <c r="F10" s="39">
        <f>VLOOKUP(A10,TSdata[],3,FALSE)</f>
        <v>0</v>
      </c>
    </row>
    <row r="11" spans="1:12" x14ac:dyDescent="0.25">
      <c r="A11" s="7" t="s">
        <v>3</v>
      </c>
      <c r="B11" s="11">
        <v>0</v>
      </c>
      <c r="C11" s="46">
        <f t="shared" si="0"/>
        <v>0</v>
      </c>
      <c r="D11" s="35" t="str">
        <f>VLOOKUP(A11,CBdata[],2,FALSE)</f>
        <v>Lecturers</v>
      </c>
      <c r="E11" s="39" t="str">
        <f>VLOOKUP(A11,CBdata[],7,FALSE)</f>
        <v>M</v>
      </c>
      <c r="F11" s="39">
        <f>VLOOKUP(A11,TSdata[],3,FALSE)</f>
        <v>0</v>
      </c>
    </row>
    <row r="12" spans="1:12" x14ac:dyDescent="0.25">
      <c r="A12" s="7" t="s">
        <v>5</v>
      </c>
      <c r="B12" s="11">
        <v>357</v>
      </c>
      <c r="C12" s="46">
        <f t="shared" si="0"/>
        <v>0.29749999999999999</v>
      </c>
      <c r="D12" s="35" t="str">
        <f>VLOOKUP(A12,CBdata[],2,FALSE)</f>
        <v>Lecturers</v>
      </c>
      <c r="E12" s="39" t="str">
        <f>VLOOKUP(A12,CBdata[],7,FALSE)</f>
        <v>F</v>
      </c>
      <c r="F12" s="39">
        <f>VLOOKUP(A12,TSdata[],3,FALSE)</f>
        <v>1</v>
      </c>
    </row>
    <row r="13" spans="1:12" x14ac:dyDescent="0.25">
      <c r="A13" s="7" t="s">
        <v>17</v>
      </c>
      <c r="B13" s="11">
        <v>300</v>
      </c>
      <c r="C13" s="46">
        <f t="shared" si="0"/>
        <v>0.25</v>
      </c>
      <c r="D13" s="35" t="str">
        <f>VLOOKUP(A13,CBdata[],2,FALSE)</f>
        <v>Lecturers</v>
      </c>
      <c r="E13" s="39" t="str">
        <f>VLOOKUP(A13,CBdata[],7,FALSE)</f>
        <v>F</v>
      </c>
      <c r="F13" s="39">
        <f>VLOOKUP(A13,TSdata[],3,FALSE)</f>
        <v>1</v>
      </c>
    </row>
    <row r="14" spans="1:12" x14ac:dyDescent="0.25">
      <c r="A14" s="7" t="s">
        <v>4</v>
      </c>
      <c r="B14" s="11">
        <v>600</v>
      </c>
      <c r="C14" s="46">
        <f t="shared" si="0"/>
        <v>0.5</v>
      </c>
      <c r="D14" s="35" t="str">
        <f>VLOOKUP(A14,CBdata[],2,FALSE)</f>
        <v>Lecturers</v>
      </c>
      <c r="E14" s="39" t="str">
        <f>VLOOKUP(A14,CBdata[],7,FALSE)</f>
        <v>M</v>
      </c>
      <c r="F14" s="39">
        <f>VLOOKUP(A14,TSdata[],3,FALSE)</f>
        <v>0</v>
      </c>
    </row>
    <row r="15" spans="1:12" x14ac:dyDescent="0.25">
      <c r="A15" s="7" t="s">
        <v>18</v>
      </c>
      <c r="B15" s="11">
        <v>180</v>
      </c>
      <c r="C15" s="46">
        <f t="shared" si="0"/>
        <v>0.15</v>
      </c>
      <c r="D15" s="35" t="str">
        <f>VLOOKUP(A15,CBdata[],2,FALSE)</f>
        <v>Lecturers</v>
      </c>
      <c r="E15" s="39" t="str">
        <f>VLOOKUP(A15,CBdata[],7,FALSE)</f>
        <v>M</v>
      </c>
      <c r="F15" s="39">
        <f>VLOOKUP(A15,TSdata[],3,FALSE)</f>
        <v>1</v>
      </c>
    </row>
    <row r="16" spans="1:12" x14ac:dyDescent="0.25">
      <c r="A16" s="7" t="s">
        <v>63</v>
      </c>
      <c r="B16" s="11">
        <v>480</v>
      </c>
      <c r="C16" s="46">
        <f t="shared" si="0"/>
        <v>0.4</v>
      </c>
      <c r="D16" s="35" t="str">
        <f>VLOOKUP(A16,CBdata[],2,FALSE)</f>
        <v>Lecturers</v>
      </c>
      <c r="E16" s="39" t="str">
        <f>VLOOKUP(A16,CBdata[],7,FALSE)</f>
        <v>M</v>
      </c>
      <c r="F16" s="39">
        <f>VLOOKUP(A16,TSdata[],3,FALSE)</f>
        <v>1</v>
      </c>
    </row>
    <row r="17" spans="1:6" x14ac:dyDescent="0.25">
      <c r="A17" s="8" t="s">
        <v>54</v>
      </c>
      <c r="B17" s="11">
        <v>510</v>
      </c>
      <c r="C17" s="46">
        <f t="shared" si="0"/>
        <v>0.42499999999999999</v>
      </c>
      <c r="D17" s="35" t="str">
        <f>VLOOKUP(A17,CBdata[],2,FALSE)</f>
        <v>Lecturers</v>
      </c>
      <c r="E17" s="39" t="str">
        <f>VLOOKUP(A17,CBdata[],7,FALSE)</f>
        <v>M</v>
      </c>
      <c r="F17" s="39">
        <f>VLOOKUP(A17,TSdata[],3,FALSE)</f>
        <v>1</v>
      </c>
    </row>
    <row r="18" spans="1:6" x14ac:dyDescent="0.25">
      <c r="A18" s="7" t="s">
        <v>65</v>
      </c>
      <c r="B18" s="11">
        <v>600</v>
      </c>
      <c r="C18" s="46">
        <f t="shared" si="0"/>
        <v>0.5</v>
      </c>
      <c r="D18" s="35" t="str">
        <f>VLOOKUP(A18,CBdata[],2,FALSE)</f>
        <v>Lecturers</v>
      </c>
      <c r="E18" s="39" t="str">
        <f>VLOOKUP(A18,CBdata[],7,FALSE)</f>
        <v>M</v>
      </c>
      <c r="F18" s="39">
        <f>VLOOKUP(A18,TSdata[],3,FALSE)</f>
        <v>0</v>
      </c>
    </row>
    <row r="19" spans="1:6" x14ac:dyDescent="0.25">
      <c r="A19" s="9" t="s">
        <v>50</v>
      </c>
      <c r="B19" s="11">
        <v>360</v>
      </c>
      <c r="C19" s="46">
        <f t="shared" si="0"/>
        <v>0.3</v>
      </c>
      <c r="D19" s="35" t="str">
        <f>VLOOKUP(A19,CBdata[],2,FALSE)</f>
        <v>Associate Professor</v>
      </c>
      <c r="E19" s="39" t="str">
        <f>VLOOKUP(A19,CBdata[],7,FALSE)</f>
        <v>M</v>
      </c>
      <c r="F19" s="39">
        <f>VLOOKUP(A19,TSdata[],3,FALSE)</f>
        <v>1</v>
      </c>
    </row>
    <row r="20" spans="1:6" x14ac:dyDescent="0.25">
      <c r="A20" s="9" t="s">
        <v>46</v>
      </c>
      <c r="B20" s="11">
        <v>600</v>
      </c>
      <c r="C20" s="46">
        <f t="shared" si="0"/>
        <v>0.5</v>
      </c>
      <c r="D20" s="35" t="str">
        <f>VLOOKUP(A20,CBdata[],2,FALSE)</f>
        <v>Lecturers</v>
      </c>
      <c r="E20" s="39" t="str">
        <f>VLOOKUP(A20,CBdata[],7,FALSE)</f>
        <v>M</v>
      </c>
      <c r="F20" s="39">
        <f>VLOOKUP(A20,TSdata[],3,FALSE)</f>
        <v>0</v>
      </c>
    </row>
    <row r="21" spans="1:6" x14ac:dyDescent="0.25">
      <c r="A21" s="9" t="s">
        <v>61</v>
      </c>
      <c r="B21" s="11">
        <v>360</v>
      </c>
      <c r="C21" s="46">
        <f t="shared" si="0"/>
        <v>0.3</v>
      </c>
      <c r="D21" s="35" t="str">
        <f>VLOOKUP(A21,CBdata[],2,FALSE)</f>
        <v>Lecturers</v>
      </c>
      <c r="E21" s="39" t="str">
        <f>VLOOKUP(A21,CBdata[],7,FALSE)</f>
        <v>M</v>
      </c>
      <c r="F21" s="39">
        <f>VLOOKUP(A21,TSdata[],3,FALSE)</f>
        <v>0</v>
      </c>
    </row>
    <row r="22" spans="1:6" x14ac:dyDescent="0.25">
      <c r="A22" s="7" t="s">
        <v>72</v>
      </c>
      <c r="B22" s="11">
        <v>600</v>
      </c>
      <c r="C22" s="46">
        <f t="shared" si="0"/>
        <v>0.5</v>
      </c>
      <c r="D22" s="35" t="str">
        <f>VLOOKUP(A22,CBdata[],2,FALSE)</f>
        <v>Lecturers</v>
      </c>
      <c r="E22" s="39" t="str">
        <f>VLOOKUP(A22,CBdata[],7,FALSE)</f>
        <v>F</v>
      </c>
      <c r="F22" s="39">
        <f>VLOOKUP(A22,TSdata[],3,FALSE)</f>
        <v>1</v>
      </c>
    </row>
    <row r="23" spans="1:6" x14ac:dyDescent="0.25">
      <c r="A23" s="6" t="s">
        <v>48</v>
      </c>
      <c r="B23" s="11">
        <v>600</v>
      </c>
      <c r="C23" s="46">
        <f t="shared" si="0"/>
        <v>0.5</v>
      </c>
      <c r="D23" s="35" t="str">
        <f>VLOOKUP(A23,CBdata[],2,FALSE)</f>
        <v>Lecturers</v>
      </c>
      <c r="E23" s="39" t="str">
        <f>VLOOKUP(A23,CBdata[],7,FALSE)</f>
        <v>F</v>
      </c>
      <c r="F23" s="39">
        <f>VLOOKUP(A23,TSdata[],3,FALSE)</f>
        <v>0</v>
      </c>
    </row>
    <row r="24" spans="1:6" x14ac:dyDescent="0.25">
      <c r="A24" s="7" t="s">
        <v>55</v>
      </c>
      <c r="B24" s="11">
        <v>540</v>
      </c>
      <c r="C24" s="46">
        <f t="shared" si="0"/>
        <v>0.45</v>
      </c>
      <c r="D24" s="35" t="str">
        <f>VLOOKUP(A24,CBdata[],2,FALSE)</f>
        <v>Lecturers</v>
      </c>
      <c r="E24" s="39" t="str">
        <f>VLOOKUP(A24,CBdata[],7,FALSE)</f>
        <v>M</v>
      </c>
      <c r="F24" s="39">
        <f>VLOOKUP(A24,TSdata[],3,FALSE)</f>
        <v>1</v>
      </c>
    </row>
    <row r="25" spans="1:6" x14ac:dyDescent="0.25">
      <c r="A25" s="9" t="s">
        <v>69</v>
      </c>
      <c r="B25" s="11">
        <v>600</v>
      </c>
      <c r="C25" s="46">
        <f t="shared" si="0"/>
        <v>0.5</v>
      </c>
      <c r="D25" s="35" t="str">
        <f>VLOOKUP(A25,CBdata[],2,FALSE)</f>
        <v>Lecturers</v>
      </c>
      <c r="E25" s="39" t="str">
        <f>VLOOKUP(A25,CBdata[],7,FALSE)</f>
        <v>M</v>
      </c>
      <c r="F25" s="39">
        <f>VLOOKUP(A25,TSdata[],3,FALSE)</f>
        <v>0</v>
      </c>
    </row>
    <row r="26" spans="1:6" x14ac:dyDescent="0.25">
      <c r="A26" s="7" t="s">
        <v>60</v>
      </c>
      <c r="B26" s="11">
        <v>600</v>
      </c>
      <c r="C26" s="46">
        <f t="shared" si="0"/>
        <v>0.5</v>
      </c>
      <c r="D26" s="35" t="str">
        <f>VLOOKUP(A26,CBdata[],2,FALSE)</f>
        <v>Lecturers</v>
      </c>
      <c r="E26" s="39" t="str">
        <f>VLOOKUP(A26,CBdata[],7,FALSE)</f>
        <v>M</v>
      </c>
      <c r="F26" s="39">
        <f>VLOOKUP(A26,TSdata[],3,FALSE)</f>
        <v>0</v>
      </c>
    </row>
    <row r="27" spans="1:6" x14ac:dyDescent="0.25">
      <c r="A27" s="9" t="s">
        <v>59</v>
      </c>
      <c r="B27" s="11">
        <v>600</v>
      </c>
      <c r="C27" s="46">
        <f t="shared" si="0"/>
        <v>0.5</v>
      </c>
      <c r="D27" s="35" t="str">
        <f>VLOOKUP(A27,CBdata[],2,FALSE)</f>
        <v>Lecturers</v>
      </c>
      <c r="E27" s="39" t="str">
        <f>VLOOKUP(A27,CBdata[],7,FALSE)</f>
        <v>M</v>
      </c>
      <c r="F27" s="39">
        <f>VLOOKUP(A27,TSdata[],3,FALSE)</f>
        <v>1</v>
      </c>
    </row>
    <row r="28" spans="1:6" x14ac:dyDescent="0.25">
      <c r="A28" s="7" t="s">
        <v>45</v>
      </c>
      <c r="B28" s="11">
        <v>480</v>
      </c>
      <c r="C28" s="46">
        <f t="shared" si="0"/>
        <v>0.4</v>
      </c>
      <c r="D28" s="35" t="str">
        <f>VLOOKUP(A28,CBdata[],2,FALSE)</f>
        <v>Associate Professor</v>
      </c>
      <c r="E28" s="39" t="str">
        <f>VLOOKUP(A28,CBdata[],7,FALSE)</f>
        <v>M</v>
      </c>
      <c r="F28" s="39">
        <f>VLOOKUP(A28,TSdata[],3,FALSE)</f>
        <v>1</v>
      </c>
    </row>
    <row r="29" spans="1:6" x14ac:dyDescent="0.25">
      <c r="A29" s="7" t="s">
        <v>52</v>
      </c>
      <c r="B29" s="11">
        <v>600</v>
      </c>
      <c r="C29" s="46">
        <f t="shared" si="0"/>
        <v>0.5</v>
      </c>
      <c r="D29" s="35" t="str">
        <f>VLOOKUP(A29,CBdata[],2,FALSE)</f>
        <v>Lecturers</v>
      </c>
      <c r="E29" s="39" t="str">
        <f>VLOOKUP(A29,CBdata[],7,FALSE)</f>
        <v>F</v>
      </c>
      <c r="F29" s="39">
        <f>VLOOKUP(A29,TSdata[],3,FALSE)</f>
        <v>1</v>
      </c>
    </row>
    <row r="30" spans="1:6" x14ac:dyDescent="0.25">
      <c r="A30" s="9" t="s">
        <v>73</v>
      </c>
      <c r="B30" s="11">
        <v>600</v>
      </c>
      <c r="C30" s="46">
        <f t="shared" si="0"/>
        <v>0.5</v>
      </c>
      <c r="D30" s="35" t="str">
        <f>VLOOKUP(A30,CBdata[],2,FALSE)</f>
        <v>Lecturers</v>
      </c>
      <c r="E30" s="39" t="str">
        <f>VLOOKUP(A30,CBdata[],7,FALSE)</f>
        <v>F</v>
      </c>
      <c r="F30" s="39">
        <f>VLOOKUP(A30,TSdata[],3,FALSE)</f>
        <v>0</v>
      </c>
    </row>
    <row r="31" spans="1:6" x14ac:dyDescent="0.25">
      <c r="A31" s="7" t="s">
        <v>51</v>
      </c>
      <c r="B31" s="11">
        <v>360</v>
      </c>
      <c r="C31" s="46">
        <f t="shared" si="0"/>
        <v>0.3</v>
      </c>
      <c r="D31" s="35" t="str">
        <f>VLOOKUP(A31,CBdata[],2,FALSE)</f>
        <v>Associate Professor</v>
      </c>
      <c r="E31" s="39" t="str">
        <f>VLOOKUP(A31,CBdata[],7,FALSE)</f>
        <v>F</v>
      </c>
      <c r="F31" s="39">
        <f>VLOOKUP(A31,TSdata[],3,FALSE)</f>
        <v>1</v>
      </c>
    </row>
    <row r="32" spans="1:6" x14ac:dyDescent="0.25">
      <c r="A32" s="9" t="s">
        <v>58</v>
      </c>
      <c r="B32" s="11">
        <v>600</v>
      </c>
      <c r="C32" s="46">
        <f t="shared" si="0"/>
        <v>0.5</v>
      </c>
      <c r="D32" s="35" t="str">
        <f>VLOOKUP(A32,CBdata[],2,FALSE)</f>
        <v>Lecturers</v>
      </c>
      <c r="E32" s="39" t="str">
        <f>VLOOKUP(A32,CBdata[],7,FALSE)</f>
        <v>M</v>
      </c>
      <c r="F32" s="39">
        <f>VLOOKUP(A32,TSdata[],3,FALSE)</f>
        <v>0</v>
      </c>
    </row>
    <row r="33" spans="1:6" x14ac:dyDescent="0.25">
      <c r="A33" s="7" t="s">
        <v>62</v>
      </c>
      <c r="B33" s="11">
        <v>420</v>
      </c>
      <c r="C33" s="46">
        <f t="shared" si="0"/>
        <v>0.35</v>
      </c>
      <c r="D33" s="35" t="str">
        <f>VLOOKUP(A33,CBdata[],2,FALSE)</f>
        <v>Lecturers</v>
      </c>
      <c r="E33" s="39" t="str">
        <f>VLOOKUP(A33,CBdata[],7,FALSE)</f>
        <v>M</v>
      </c>
      <c r="F33" s="39">
        <f>VLOOKUP(A33,TSdata[],3,FALSE)</f>
        <v>1</v>
      </c>
    </row>
    <row r="34" spans="1:6" x14ac:dyDescent="0.25">
      <c r="A34" s="9" t="s">
        <v>70</v>
      </c>
      <c r="B34" s="11">
        <v>600</v>
      </c>
      <c r="C34" s="46">
        <f t="shared" si="0"/>
        <v>0.5</v>
      </c>
      <c r="D34" s="35" t="str">
        <f>VLOOKUP(A34,CBdata[],2,FALSE)</f>
        <v>Professors</v>
      </c>
      <c r="E34" s="39" t="str">
        <f>VLOOKUP(A34,CBdata[],7,FALSE)</f>
        <v>F</v>
      </c>
      <c r="F34" s="39">
        <f>VLOOKUP(A34,TSdata[],3,FALSE)</f>
        <v>1</v>
      </c>
    </row>
    <row r="35" spans="1:6" x14ac:dyDescent="0.25">
      <c r="A35" s="9" t="s">
        <v>53</v>
      </c>
      <c r="B35" s="11">
        <v>600</v>
      </c>
      <c r="C35" s="46">
        <f t="shared" si="0"/>
        <v>0.5</v>
      </c>
      <c r="D35" s="35" t="str">
        <f>VLOOKUP(A35,CBdata[],2,FALSE)</f>
        <v>Associate Professor</v>
      </c>
      <c r="E35" s="39" t="str">
        <f>VLOOKUP(A35,CBdata[],7,FALSE)</f>
        <v>M</v>
      </c>
      <c r="F35" s="39">
        <f>VLOOKUP(A35,TSdata[],3,FALSE)</f>
        <v>1</v>
      </c>
    </row>
    <row r="36" spans="1:6" x14ac:dyDescent="0.25">
      <c r="A36" s="7" t="s">
        <v>68</v>
      </c>
      <c r="B36" s="11">
        <v>510</v>
      </c>
      <c r="C36" s="46">
        <f t="shared" si="0"/>
        <v>0.42499999999999999</v>
      </c>
      <c r="D36" s="35" t="str">
        <f>VLOOKUP(A36,CBdata[],2,FALSE)</f>
        <v>Lecturers</v>
      </c>
      <c r="E36" s="39" t="str">
        <f>VLOOKUP(A36,CBdata[],7,FALSE)</f>
        <v>M</v>
      </c>
      <c r="F36" s="39">
        <f>VLOOKUP(A36,TSdata[],3,FALSE)</f>
        <v>0</v>
      </c>
    </row>
    <row r="37" spans="1:6" x14ac:dyDescent="0.25">
      <c r="A37" s="10" t="s">
        <v>44</v>
      </c>
      <c r="B37" s="11">
        <v>0</v>
      </c>
      <c r="C37" s="46">
        <f t="shared" si="0"/>
        <v>0</v>
      </c>
      <c r="D37" s="35" t="str">
        <f>VLOOKUP(A37,CBdata[],2,FALSE)</f>
        <v>Lecturers</v>
      </c>
      <c r="E37" s="39" t="str">
        <f>VLOOKUP(A37,CBdata[],7,FALSE)</f>
        <v>F</v>
      </c>
      <c r="F37" s="39">
        <f>VLOOKUP(A37,TSdata[],3,FALSE)</f>
        <v>0</v>
      </c>
    </row>
    <row r="38" spans="1:6" x14ac:dyDescent="0.25">
      <c r="A38" s="10" t="s">
        <v>66</v>
      </c>
      <c r="B38" s="11">
        <v>0</v>
      </c>
      <c r="C38" s="46">
        <f t="shared" si="0"/>
        <v>0</v>
      </c>
      <c r="D38" s="35" t="str">
        <f>VLOOKUP(A38,CBdata[],2,FALSE)</f>
        <v>Lecturers</v>
      </c>
      <c r="E38" s="39" t="str">
        <f>VLOOKUP(A38,CBdata[],7,FALSE)</f>
        <v>M</v>
      </c>
      <c r="F38" s="39">
        <f>VLOOKUP(A38,TSdata[],3,FALSE)</f>
        <v>0</v>
      </c>
    </row>
    <row r="39" spans="1:6" x14ac:dyDescent="0.25">
      <c r="A39" s="10" t="s">
        <v>57</v>
      </c>
      <c r="B39" s="11">
        <v>0</v>
      </c>
      <c r="C39" s="46">
        <f t="shared" si="0"/>
        <v>0</v>
      </c>
      <c r="D39" s="35" t="str">
        <f>VLOOKUP(A39,CBdata[],2,FALSE)</f>
        <v>Lecturers</v>
      </c>
      <c r="E39" s="39" t="str">
        <f>VLOOKUP(A39,CBdata[],7,FALSE)</f>
        <v>M</v>
      </c>
      <c r="F39" s="39">
        <f>VLOOKUP(A39,TSdata[],3,FALSE)</f>
        <v>0</v>
      </c>
    </row>
    <row r="40" spans="1:6" x14ac:dyDescent="0.25">
      <c r="A40" s="10" t="s">
        <v>49</v>
      </c>
      <c r="B40" s="11">
        <v>0</v>
      </c>
      <c r="C40" s="46">
        <f t="shared" si="0"/>
        <v>0</v>
      </c>
      <c r="D40" s="35" t="str">
        <f>VLOOKUP(A40,CBdata[],2,FALSE)</f>
        <v>Lecturers</v>
      </c>
      <c r="E40" s="39" t="str">
        <f>VLOOKUP(A40,CBdata[],7,FALSE)</f>
        <v>M</v>
      </c>
      <c r="F40" s="39">
        <f>VLOOKUP(A40,TSdata[],3,FALSE)</f>
        <v>0</v>
      </c>
    </row>
    <row r="41" spans="1:6" x14ac:dyDescent="0.25">
      <c r="A41" s="10" t="s">
        <v>67</v>
      </c>
      <c r="B41" s="11">
        <v>600</v>
      </c>
      <c r="C41" s="46">
        <f t="shared" si="0"/>
        <v>0.5</v>
      </c>
      <c r="D41" s="35" t="str">
        <f>VLOOKUP(A41,CBdata[],2,FALSE)</f>
        <v>Lecturers</v>
      </c>
      <c r="E41" s="39" t="str">
        <f>VLOOKUP(A41,CBdata[],7,FALSE)</f>
        <v>M</v>
      </c>
      <c r="F41" s="39">
        <f>VLOOKUP(A41,TSdata[],3,FALSE)</f>
        <v>0</v>
      </c>
    </row>
    <row r="42" spans="1:6" x14ac:dyDescent="0.25">
      <c r="A42" s="7" t="s">
        <v>169</v>
      </c>
      <c r="B42" s="11">
        <v>600</v>
      </c>
      <c r="C42" s="46">
        <f t="shared" si="0"/>
        <v>0.5</v>
      </c>
      <c r="D42" s="35" t="str">
        <f>VLOOKUP(A42,CBdata[],2,FALSE)</f>
        <v>Lecturers</v>
      </c>
      <c r="E42" s="39" t="str">
        <f>VLOOKUP(A42,CBdata[],7,FALSE)</f>
        <v>M</v>
      </c>
      <c r="F42" s="39">
        <f>VLOOKUP(A42,TSdata[],3,FALSE)</f>
        <v>1</v>
      </c>
    </row>
    <row r="43" spans="1:6" x14ac:dyDescent="0.25">
      <c r="A43" s="7" t="s">
        <v>170</v>
      </c>
      <c r="B43" s="11">
        <v>600</v>
      </c>
      <c r="C43" s="46">
        <f t="shared" si="0"/>
        <v>0.5</v>
      </c>
      <c r="D43" s="35" t="str">
        <f>VLOOKUP(A43,CBdata[],2,FALSE)</f>
        <v>Lecturers</v>
      </c>
      <c r="E43" s="39" t="str">
        <f>VLOOKUP(A43,CBdata[],7,FALSE)</f>
        <v>M</v>
      </c>
      <c r="F43" s="39">
        <f>VLOOKUP(A43,TSdata[],3,FALSE)</f>
        <v>1</v>
      </c>
    </row>
    <row r="44" spans="1:6" x14ac:dyDescent="0.25">
      <c r="A44" s="7" t="s">
        <v>27</v>
      </c>
      <c r="B44" s="11">
        <v>510</v>
      </c>
      <c r="C44" s="46">
        <f t="shared" si="0"/>
        <v>0.42499999999999999</v>
      </c>
      <c r="D44" s="35" t="str">
        <f>VLOOKUP(A44,CBdata[],2,FALSE)</f>
        <v>Lecturers</v>
      </c>
      <c r="E44" s="39" t="str">
        <f>VLOOKUP(A44,CBdata[],7,FALSE)</f>
        <v>M</v>
      </c>
      <c r="F44" s="39">
        <f>VLOOKUP(A44,TSdata[],3,FALSE)</f>
        <v>1</v>
      </c>
    </row>
    <row r="45" spans="1:6" x14ac:dyDescent="0.25">
      <c r="A45" s="7" t="s">
        <v>42</v>
      </c>
      <c r="B45" s="11">
        <v>600</v>
      </c>
      <c r="C45" s="46">
        <f t="shared" si="0"/>
        <v>0.5</v>
      </c>
      <c r="D45" s="35" t="str">
        <f>VLOOKUP(A45,CBdata[],2,FALSE)</f>
        <v>Lecturers</v>
      </c>
      <c r="E45" s="39" t="str">
        <f>VLOOKUP(A45,CBdata[],7,FALSE)</f>
        <v>M</v>
      </c>
      <c r="F45" s="39">
        <f>VLOOKUP(A45,TSdata[],3,FALSE)</f>
        <v>1</v>
      </c>
    </row>
    <row r="46" spans="1:6" x14ac:dyDescent="0.25">
      <c r="A46" s="7" t="s">
        <v>43</v>
      </c>
      <c r="B46" s="11">
        <v>600</v>
      </c>
      <c r="C46" s="46">
        <f t="shared" si="0"/>
        <v>0.5</v>
      </c>
      <c r="D46" s="35" t="str">
        <f>VLOOKUP(A46,CBdata[],2,FALSE)</f>
        <v>Lecturers</v>
      </c>
      <c r="E46" s="39" t="str">
        <f>VLOOKUP(A46,CBdata[],7,FALSE)</f>
        <v>F</v>
      </c>
      <c r="F46" s="39">
        <f>VLOOKUP(A46,TSdata[],3,FALSE)</f>
        <v>1</v>
      </c>
    </row>
    <row r="47" spans="1:6" x14ac:dyDescent="0.25">
      <c r="A47" s="7" t="s">
        <v>36</v>
      </c>
      <c r="B47" s="11">
        <v>600</v>
      </c>
      <c r="C47" s="46">
        <f t="shared" si="0"/>
        <v>0.5</v>
      </c>
      <c r="D47" s="35" t="str">
        <f>VLOOKUP(A47,CBdata[],2,FALSE)</f>
        <v>Lecturers</v>
      </c>
      <c r="E47" s="39" t="str">
        <f>VLOOKUP(A47,CBdata[],7,FALSE)</f>
        <v>M</v>
      </c>
      <c r="F47" s="39">
        <f>VLOOKUP(A47,TSdata[],3,FALSE)</f>
        <v>1</v>
      </c>
    </row>
    <row r="48" spans="1:6" x14ac:dyDescent="0.25">
      <c r="A48" s="7" t="s">
        <v>172</v>
      </c>
      <c r="B48" s="11">
        <v>600</v>
      </c>
      <c r="C48" s="46">
        <f t="shared" si="0"/>
        <v>0.5</v>
      </c>
      <c r="D48" s="35" t="str">
        <f>VLOOKUP(A48,CBdata[],2,FALSE)</f>
        <v>Associate Professor</v>
      </c>
      <c r="E48" s="39" t="str">
        <f>VLOOKUP(A48,CBdata[],7,FALSE)</f>
        <v>M</v>
      </c>
      <c r="F48" s="39">
        <f>VLOOKUP(A48,TSdata[],3,FALSE)</f>
        <v>1</v>
      </c>
    </row>
    <row r="49" spans="1:6" x14ac:dyDescent="0.25">
      <c r="A49" s="7" t="s">
        <v>31</v>
      </c>
      <c r="B49" s="11">
        <v>600</v>
      </c>
      <c r="C49" s="46">
        <f t="shared" si="0"/>
        <v>0.5</v>
      </c>
      <c r="D49" s="35" t="str">
        <f>VLOOKUP(A49,CBdata[],2,FALSE)</f>
        <v>Lecturers</v>
      </c>
      <c r="E49" s="39" t="str">
        <f>VLOOKUP(A49,CBdata[],7,FALSE)</f>
        <v>M</v>
      </c>
      <c r="F49" s="39">
        <f>VLOOKUP(A49,TSdata[],3,FALSE)</f>
        <v>0</v>
      </c>
    </row>
    <row r="50" spans="1:6" x14ac:dyDescent="0.25">
      <c r="A50" s="9" t="s">
        <v>168</v>
      </c>
      <c r="B50" s="11">
        <v>600</v>
      </c>
      <c r="C50" s="46">
        <f t="shared" si="0"/>
        <v>0.5</v>
      </c>
      <c r="D50" s="35" t="str">
        <f>VLOOKUP(A50,CBdata[],2,FALSE)</f>
        <v>Lecturers</v>
      </c>
      <c r="E50" s="39" t="str">
        <f>VLOOKUP(A50,CBdata[],7,FALSE)</f>
        <v>F</v>
      </c>
      <c r="F50" s="39">
        <f>VLOOKUP(A50,TSdata[],3,FALSE)</f>
        <v>1</v>
      </c>
    </row>
    <row r="51" spans="1:6" x14ac:dyDescent="0.25">
      <c r="A51" s="7" t="s">
        <v>38</v>
      </c>
      <c r="B51" s="11">
        <v>360</v>
      </c>
      <c r="C51" s="46">
        <f t="shared" si="0"/>
        <v>0.3</v>
      </c>
      <c r="D51" s="35" t="str">
        <f>VLOOKUP(A51,CBdata[],2,FALSE)</f>
        <v>Lecturers</v>
      </c>
      <c r="E51" s="39" t="str">
        <f>VLOOKUP(A51,CBdata[],7,FALSE)</f>
        <v>M</v>
      </c>
      <c r="F51" s="39">
        <f>VLOOKUP(A51,TSdata[],3,FALSE)</f>
        <v>1</v>
      </c>
    </row>
    <row r="52" spans="1:6" x14ac:dyDescent="0.25">
      <c r="A52" s="7" t="s">
        <v>40</v>
      </c>
      <c r="B52" s="11">
        <v>600</v>
      </c>
      <c r="C52" s="46">
        <f t="shared" si="0"/>
        <v>0.5</v>
      </c>
      <c r="D52" s="35" t="str">
        <f>VLOOKUP(A52,CBdata[],2,FALSE)</f>
        <v>Lecturers</v>
      </c>
      <c r="E52" s="39" t="str">
        <f>VLOOKUP(A52,CBdata[],7,FALSE)</f>
        <v>M</v>
      </c>
      <c r="F52" s="39">
        <f>VLOOKUP(A52,TSdata[],3,FALSE)</f>
        <v>0</v>
      </c>
    </row>
    <row r="53" spans="1:6" x14ac:dyDescent="0.25">
      <c r="A53" s="7" t="s">
        <v>28</v>
      </c>
      <c r="B53" s="11">
        <v>180</v>
      </c>
      <c r="C53" s="46">
        <f t="shared" si="0"/>
        <v>0.15</v>
      </c>
      <c r="D53" s="35" t="str">
        <f>VLOOKUP(A53,CBdata[],2,FALSE)</f>
        <v>Lecturers</v>
      </c>
      <c r="E53" s="39" t="str">
        <f>VLOOKUP(A53,CBdata[],7,FALSE)</f>
        <v>M</v>
      </c>
      <c r="F53" s="39">
        <f>VLOOKUP(A53,TSdata[],3,FALSE)</f>
        <v>1</v>
      </c>
    </row>
    <row r="54" spans="1:6" x14ac:dyDescent="0.25">
      <c r="A54" s="7" t="s">
        <v>26</v>
      </c>
      <c r="B54" s="11">
        <v>480</v>
      </c>
      <c r="C54" s="46">
        <f t="shared" si="0"/>
        <v>0.4</v>
      </c>
      <c r="D54" s="35" t="str">
        <f>VLOOKUP(A54,CBdata[],2,FALSE)</f>
        <v>Lecturers</v>
      </c>
      <c r="E54" s="39" t="str">
        <f>VLOOKUP(A54,CBdata[],7,FALSE)</f>
        <v>M</v>
      </c>
      <c r="F54" s="39">
        <f>VLOOKUP(A54,TSdata[],3,FALSE)</f>
        <v>1</v>
      </c>
    </row>
    <row r="55" spans="1:6" x14ac:dyDescent="0.25">
      <c r="A55" s="7" t="s">
        <v>25</v>
      </c>
      <c r="B55" s="11">
        <v>420</v>
      </c>
      <c r="C55" s="46">
        <f t="shared" si="0"/>
        <v>0.35</v>
      </c>
      <c r="D55" s="35" t="str">
        <f>VLOOKUP(A55,CBdata[],2,FALSE)</f>
        <v>Lecturers</v>
      </c>
      <c r="E55" s="39" t="str">
        <f>VLOOKUP(A55,CBdata[],7,FALSE)</f>
        <v>M</v>
      </c>
      <c r="F55" s="39">
        <f>VLOOKUP(A55,TSdata[],3,FALSE)</f>
        <v>1</v>
      </c>
    </row>
    <row r="56" spans="1:6" x14ac:dyDescent="0.25">
      <c r="A56" s="7" t="s">
        <v>41</v>
      </c>
      <c r="B56" s="11">
        <v>600</v>
      </c>
      <c r="C56" s="46">
        <f t="shared" si="0"/>
        <v>0.5</v>
      </c>
      <c r="D56" s="35" t="str">
        <f>VLOOKUP(A56,CBdata[],2,FALSE)</f>
        <v>Lecturers</v>
      </c>
      <c r="E56" s="39" t="str">
        <f>VLOOKUP(A56,CBdata[],7,FALSE)</f>
        <v>M</v>
      </c>
      <c r="F56" s="39">
        <f>VLOOKUP(A56,TSdata[],3,FALSE)</f>
        <v>1</v>
      </c>
    </row>
    <row r="57" spans="1:6" x14ac:dyDescent="0.25">
      <c r="A57" s="7" t="s">
        <v>22</v>
      </c>
      <c r="B57" s="11">
        <v>600</v>
      </c>
      <c r="C57" s="46">
        <f t="shared" si="0"/>
        <v>0.5</v>
      </c>
      <c r="D57" s="35" t="str">
        <f>VLOOKUP(A57,CBdata[],2,FALSE)</f>
        <v>Lecturers</v>
      </c>
      <c r="E57" s="39" t="str">
        <f>VLOOKUP(A57,CBdata[],7,FALSE)</f>
        <v>M</v>
      </c>
      <c r="F57" s="39">
        <f>VLOOKUP(A57,TSdata[],3,FALSE)</f>
        <v>1</v>
      </c>
    </row>
    <row r="58" spans="1:6" x14ac:dyDescent="0.25">
      <c r="A58" s="7" t="s">
        <v>24</v>
      </c>
      <c r="B58" s="11">
        <v>600</v>
      </c>
      <c r="C58" s="46">
        <f t="shared" si="0"/>
        <v>0.5</v>
      </c>
      <c r="D58" s="35" t="str">
        <f>VLOOKUP(A58,CBdata[],2,FALSE)</f>
        <v>Lecturers</v>
      </c>
      <c r="E58" s="39" t="str">
        <f>VLOOKUP(A58,CBdata[],7,FALSE)</f>
        <v>M</v>
      </c>
      <c r="F58" s="39">
        <f>VLOOKUP(A58,TSdata[],3,FALSE)</f>
        <v>0</v>
      </c>
    </row>
    <row r="59" spans="1:6" x14ac:dyDescent="0.25">
      <c r="A59" s="7" t="s">
        <v>21</v>
      </c>
      <c r="B59" s="11">
        <v>120</v>
      </c>
      <c r="C59" s="46">
        <f t="shared" si="0"/>
        <v>0.1</v>
      </c>
      <c r="D59" s="35" t="str">
        <f>VLOOKUP(A59,CBdata[],2,FALSE)</f>
        <v>Associate Professor</v>
      </c>
      <c r="E59" s="39" t="str">
        <f>VLOOKUP(A59,CBdata[],7,FALSE)</f>
        <v>M</v>
      </c>
      <c r="F59" s="39">
        <f>VLOOKUP(A59,TSdata[],3,FALSE)</f>
        <v>1</v>
      </c>
    </row>
    <row r="60" spans="1:6" x14ac:dyDescent="0.25">
      <c r="A60" s="7" t="s">
        <v>34</v>
      </c>
      <c r="B60" s="11">
        <v>0</v>
      </c>
      <c r="C60" s="46">
        <f t="shared" si="0"/>
        <v>0</v>
      </c>
      <c r="D60" s="35" t="str">
        <f>VLOOKUP(A60,CBdata[],2,FALSE)</f>
        <v>Lecturers</v>
      </c>
      <c r="E60" s="39" t="str">
        <f>VLOOKUP(A60,CBdata[],7,FALSE)</f>
        <v>M</v>
      </c>
      <c r="F60" s="39">
        <f>VLOOKUP(A60,TSdata[],3,FALSE)</f>
        <v>1</v>
      </c>
    </row>
    <row r="61" spans="1:6" x14ac:dyDescent="0.25">
      <c r="A61" s="7" t="s">
        <v>37</v>
      </c>
      <c r="B61" s="11">
        <v>600</v>
      </c>
      <c r="C61" s="46">
        <f t="shared" si="0"/>
        <v>0.5</v>
      </c>
      <c r="D61" s="35" t="str">
        <f>VLOOKUP(A61,CBdata[],2,FALSE)</f>
        <v>Lecturers</v>
      </c>
      <c r="E61" s="39" t="str">
        <f>VLOOKUP(A61,CBdata[],7,FALSE)</f>
        <v>M</v>
      </c>
      <c r="F61" s="39">
        <f>VLOOKUP(A61,TSdata[],3,FALSE)</f>
        <v>0</v>
      </c>
    </row>
    <row r="62" spans="1:6" x14ac:dyDescent="0.25">
      <c r="A62" s="7" t="s">
        <v>81</v>
      </c>
      <c r="B62" s="11">
        <v>300</v>
      </c>
      <c r="C62" s="46">
        <f t="shared" si="0"/>
        <v>0.25</v>
      </c>
      <c r="D62" s="35" t="str">
        <f>VLOOKUP(A62,CBdata[],2,FALSE)</f>
        <v>Lecturers</v>
      </c>
      <c r="E62" s="39" t="str">
        <f>VLOOKUP(A62,CBdata[],7,FALSE)</f>
        <v>M</v>
      </c>
      <c r="F62" s="39">
        <f>VLOOKUP(A62,TSdata[],3,FALSE)</f>
        <v>1</v>
      </c>
    </row>
    <row r="63" spans="1:6" x14ac:dyDescent="0.25">
      <c r="A63" s="7" t="s">
        <v>98</v>
      </c>
      <c r="B63" s="11">
        <v>300</v>
      </c>
      <c r="C63" s="46">
        <f t="shared" si="0"/>
        <v>0.25</v>
      </c>
      <c r="D63" s="35" t="str">
        <f>VLOOKUP(A63,CBdata[],2,FALSE)</f>
        <v>Lecturers</v>
      </c>
      <c r="E63" s="39" t="str">
        <f>VLOOKUP(A63,CBdata[],7,FALSE)</f>
        <v>M</v>
      </c>
      <c r="F63" s="39">
        <f>VLOOKUP(A63,TSdata[],3,FALSE)</f>
        <v>1</v>
      </c>
    </row>
    <row r="64" spans="1:6" x14ac:dyDescent="0.25">
      <c r="A64" s="7" t="s">
        <v>96</v>
      </c>
      <c r="B64" s="11">
        <v>600</v>
      </c>
      <c r="C64" s="46">
        <f t="shared" si="0"/>
        <v>0.5</v>
      </c>
      <c r="D64" s="35" t="str">
        <f>VLOOKUP(A64,CBdata[],2,FALSE)</f>
        <v>Lecturers</v>
      </c>
      <c r="E64" s="39" t="str">
        <f>VLOOKUP(A64,CBdata[],7,FALSE)</f>
        <v>M</v>
      </c>
      <c r="F64" s="39">
        <f>VLOOKUP(A64,TSdata[],3,FALSE)</f>
        <v>1</v>
      </c>
    </row>
    <row r="65" spans="1:6" x14ac:dyDescent="0.25">
      <c r="A65" s="7" t="s">
        <v>80</v>
      </c>
      <c r="B65" s="11">
        <v>600</v>
      </c>
      <c r="C65" s="46">
        <f t="shared" si="0"/>
        <v>0.5</v>
      </c>
      <c r="D65" s="35" t="str">
        <f>VLOOKUP(A65,CBdata[],2,FALSE)</f>
        <v>Lecturers</v>
      </c>
      <c r="E65" s="39" t="str">
        <f>VLOOKUP(A65,CBdata[],7,FALSE)</f>
        <v>M</v>
      </c>
      <c r="F65" s="39">
        <f>VLOOKUP(A65,TSdata[],3,FALSE)</f>
        <v>0</v>
      </c>
    </row>
    <row r="66" spans="1:6" x14ac:dyDescent="0.25">
      <c r="A66" s="7" t="s">
        <v>83</v>
      </c>
      <c r="B66" s="11">
        <v>600</v>
      </c>
      <c r="C66" s="46">
        <f t="shared" si="0"/>
        <v>0.5</v>
      </c>
      <c r="D66" s="35" t="str">
        <f>VLOOKUP(A66,CBdata[],2,FALSE)</f>
        <v>Lecturers</v>
      </c>
      <c r="E66" s="39" t="str">
        <f>VLOOKUP(A66,CBdata[],7,FALSE)</f>
        <v>F</v>
      </c>
      <c r="F66" s="39">
        <f>VLOOKUP(A66,TSdata[],3,FALSE)</f>
        <v>0</v>
      </c>
    </row>
    <row r="67" spans="1:6" x14ac:dyDescent="0.25">
      <c r="A67" s="7" t="s">
        <v>95</v>
      </c>
      <c r="B67" s="11">
        <v>600</v>
      </c>
      <c r="C67" s="46">
        <f t="shared" ref="C67:C109" si="6">B67/2/15/40</f>
        <v>0.5</v>
      </c>
      <c r="D67" s="35" t="str">
        <f>VLOOKUP(A67,CBdata[],2,FALSE)</f>
        <v>Lecturers</v>
      </c>
      <c r="E67" s="39" t="str">
        <f>VLOOKUP(A67,CBdata[],7,FALSE)</f>
        <v>M</v>
      </c>
      <c r="F67" s="39">
        <f>VLOOKUP(A67,TSdata[],3,FALSE)</f>
        <v>1</v>
      </c>
    </row>
    <row r="68" spans="1:6" x14ac:dyDescent="0.25">
      <c r="A68" s="7" t="s">
        <v>88</v>
      </c>
      <c r="B68" s="11">
        <v>600</v>
      </c>
      <c r="C68" s="46">
        <f t="shared" si="6"/>
        <v>0.5</v>
      </c>
      <c r="D68" s="35" t="str">
        <f>VLOOKUP(A68,CBdata[],2,FALSE)</f>
        <v>Lecturers</v>
      </c>
      <c r="E68" s="39" t="str">
        <f>VLOOKUP(A68,CBdata[],7,FALSE)</f>
        <v>M</v>
      </c>
      <c r="F68" s="39">
        <f>VLOOKUP(A68,TSdata[],3,FALSE)</f>
        <v>1</v>
      </c>
    </row>
    <row r="69" spans="1:6" x14ac:dyDescent="0.25">
      <c r="A69" s="7" t="s">
        <v>77</v>
      </c>
      <c r="B69" s="11">
        <v>600</v>
      </c>
      <c r="C69" s="46">
        <f t="shared" si="6"/>
        <v>0.5</v>
      </c>
      <c r="D69" s="35" t="str">
        <f>VLOOKUP(A69,CBdata[],2,FALSE)</f>
        <v>Lecturers</v>
      </c>
      <c r="E69" s="39" t="str">
        <f>VLOOKUP(A69,CBdata[],7,FALSE)</f>
        <v>M</v>
      </c>
      <c r="F69" s="39">
        <f>VLOOKUP(A69,TSdata[],3,FALSE)</f>
        <v>1</v>
      </c>
    </row>
    <row r="70" spans="1:6" x14ac:dyDescent="0.25">
      <c r="A70" s="7" t="s">
        <v>76</v>
      </c>
      <c r="B70" s="11">
        <v>600</v>
      </c>
      <c r="C70" s="46">
        <f t="shared" si="6"/>
        <v>0.5</v>
      </c>
      <c r="D70" s="35" t="str">
        <f>VLOOKUP(A70,CBdata[],2,FALSE)</f>
        <v>Lecturers</v>
      </c>
      <c r="E70" s="39" t="str">
        <f>VLOOKUP(A70,CBdata[],7,FALSE)</f>
        <v>M</v>
      </c>
      <c r="F70" s="39">
        <f>VLOOKUP(A70,TSdata[],3,FALSE)</f>
        <v>1</v>
      </c>
    </row>
    <row r="71" spans="1:6" x14ac:dyDescent="0.25">
      <c r="A71" s="7" t="s">
        <v>89</v>
      </c>
      <c r="B71" s="11">
        <v>600</v>
      </c>
      <c r="C71" s="46">
        <f t="shared" si="6"/>
        <v>0.5</v>
      </c>
      <c r="D71" s="35" t="str">
        <f>VLOOKUP(A71,CBdata[],2,FALSE)</f>
        <v>Lecturers</v>
      </c>
      <c r="E71" s="39" t="str">
        <f>VLOOKUP(A71,CBdata[],7,FALSE)</f>
        <v>M</v>
      </c>
      <c r="F71" s="39">
        <f>VLOOKUP(A71,TSdata[],3,FALSE)</f>
        <v>1</v>
      </c>
    </row>
    <row r="72" spans="1:6" x14ac:dyDescent="0.25">
      <c r="A72" s="7" t="s">
        <v>86</v>
      </c>
      <c r="B72" s="11">
        <v>480</v>
      </c>
      <c r="C72" s="46">
        <f t="shared" si="6"/>
        <v>0.4</v>
      </c>
      <c r="D72" s="35" t="str">
        <f>VLOOKUP(A72,CBdata[],2,FALSE)</f>
        <v>Lecturers</v>
      </c>
      <c r="E72" s="39" t="str">
        <f>VLOOKUP(A72,CBdata[],7,FALSE)</f>
        <v>M</v>
      </c>
      <c r="F72" s="39">
        <f>VLOOKUP(A72,TSdata[],3,FALSE)</f>
        <v>1</v>
      </c>
    </row>
    <row r="73" spans="1:6" x14ac:dyDescent="0.25">
      <c r="A73" s="7" t="s">
        <v>94</v>
      </c>
      <c r="B73" s="11">
        <v>210</v>
      </c>
      <c r="C73" s="46">
        <f t="shared" si="6"/>
        <v>0.17499999999999999</v>
      </c>
      <c r="D73" s="35" t="str">
        <f>VLOOKUP(A73,CBdata[],2,FALSE)</f>
        <v>Lecturers</v>
      </c>
      <c r="E73" s="39" t="str">
        <f>VLOOKUP(A73,CBdata[],7,FALSE)</f>
        <v>M</v>
      </c>
      <c r="F73" s="39">
        <f>VLOOKUP(A73,TSdata[],3,FALSE)</f>
        <v>1</v>
      </c>
    </row>
    <row r="74" spans="1:6" x14ac:dyDescent="0.25">
      <c r="A74" s="7" t="s">
        <v>90</v>
      </c>
      <c r="B74" s="11">
        <v>600</v>
      </c>
      <c r="C74" s="46">
        <f t="shared" si="6"/>
        <v>0.5</v>
      </c>
      <c r="D74" s="35" t="str">
        <f>VLOOKUP(A74,CBdata[],2,FALSE)</f>
        <v>Lecturers</v>
      </c>
      <c r="E74" s="39" t="str">
        <f>VLOOKUP(A74,CBdata[],7,FALSE)</f>
        <v>M</v>
      </c>
      <c r="F74" s="39">
        <f>VLOOKUP(A74,TSdata[],3,FALSE)</f>
        <v>1</v>
      </c>
    </row>
    <row r="75" spans="1:6" x14ac:dyDescent="0.25">
      <c r="A75" s="7" t="s">
        <v>84</v>
      </c>
      <c r="B75" s="11">
        <v>600</v>
      </c>
      <c r="C75" s="46">
        <f t="shared" si="6"/>
        <v>0.5</v>
      </c>
      <c r="D75" s="35" t="str">
        <f>VLOOKUP(A75,CBdata[],2,FALSE)</f>
        <v>Lecturers</v>
      </c>
      <c r="E75" s="39" t="str">
        <f>VLOOKUP(A75,CBdata[],7,FALSE)</f>
        <v>M</v>
      </c>
      <c r="F75" s="39">
        <f>VLOOKUP(A75,TSdata[],3,FALSE)</f>
        <v>1</v>
      </c>
    </row>
    <row r="76" spans="1:6" x14ac:dyDescent="0.25">
      <c r="A76" s="7" t="s">
        <v>78</v>
      </c>
      <c r="B76" s="11">
        <v>510</v>
      </c>
      <c r="C76" s="46">
        <f t="shared" si="6"/>
        <v>0.42499999999999999</v>
      </c>
      <c r="D76" s="35" t="str">
        <f>VLOOKUP(A76,CBdata[],2,FALSE)</f>
        <v>Lecturers</v>
      </c>
      <c r="E76" s="39" t="str">
        <f>VLOOKUP(A76,CBdata[],7,FALSE)</f>
        <v>M</v>
      </c>
      <c r="F76" s="39">
        <f>VLOOKUP(A76,TSdata[],3,FALSE)</f>
        <v>0</v>
      </c>
    </row>
    <row r="77" spans="1:6" x14ac:dyDescent="0.25">
      <c r="A77" s="7" t="s">
        <v>97</v>
      </c>
      <c r="B77" s="11">
        <v>180</v>
      </c>
      <c r="C77" s="46">
        <f t="shared" si="6"/>
        <v>0.15</v>
      </c>
      <c r="D77" s="35" t="str">
        <f>VLOOKUP(A77,CBdata[],2,FALSE)</f>
        <v>Lecturers</v>
      </c>
      <c r="E77" s="39" t="str">
        <f>VLOOKUP(A77,CBdata[],7,FALSE)</f>
        <v>M</v>
      </c>
      <c r="F77" s="39">
        <f>VLOOKUP(A77,TSdata[],3,FALSE)</f>
        <v>0</v>
      </c>
    </row>
    <row r="78" spans="1:6" x14ac:dyDescent="0.25">
      <c r="A78" s="10" t="s">
        <v>203</v>
      </c>
      <c r="B78" s="11">
        <v>0</v>
      </c>
      <c r="C78" s="46">
        <f t="shared" si="6"/>
        <v>0</v>
      </c>
      <c r="D78" s="35" t="str">
        <f>VLOOKUP(A78,CBdata[],2,FALSE)</f>
        <v>Lecturers</v>
      </c>
      <c r="E78" s="39" t="str">
        <f>VLOOKUP(A78,CBdata[],7,FALSE)</f>
        <v>M</v>
      </c>
      <c r="F78" s="39">
        <f>VLOOKUP(A78,TSdata[],3,FALSE)</f>
        <v>0</v>
      </c>
    </row>
    <row r="79" spans="1:6" x14ac:dyDescent="0.25">
      <c r="A79" s="10" t="s">
        <v>92</v>
      </c>
      <c r="B79" s="11">
        <v>0</v>
      </c>
      <c r="C79" s="46">
        <f t="shared" si="6"/>
        <v>0</v>
      </c>
      <c r="D79" s="35" t="str">
        <f>VLOOKUP(A79,CBdata[],2,FALSE)</f>
        <v>Lecturers</v>
      </c>
      <c r="E79" s="39" t="str">
        <f>VLOOKUP(A79,CBdata[],7,FALSE)</f>
        <v>F</v>
      </c>
      <c r="F79" s="39">
        <f>VLOOKUP(A79,TSdata[],3,FALSE)</f>
        <v>0</v>
      </c>
    </row>
    <row r="80" spans="1:6" x14ac:dyDescent="0.25">
      <c r="A80" s="10" t="s">
        <v>82</v>
      </c>
      <c r="B80" s="11">
        <v>0</v>
      </c>
      <c r="C80" s="46">
        <f t="shared" si="6"/>
        <v>0</v>
      </c>
      <c r="D80" s="35" t="str">
        <f>VLOOKUP(A80,CBdata[],2,FALSE)</f>
        <v>Lecturers</v>
      </c>
      <c r="E80" s="39" t="str">
        <f>VLOOKUP(A80,CBdata[],7,FALSE)</f>
        <v>F</v>
      </c>
      <c r="F80" s="39">
        <f>VLOOKUP(A80,TSdata[],3,FALSE)</f>
        <v>0</v>
      </c>
    </row>
    <row r="81" spans="1:6" x14ac:dyDescent="0.25">
      <c r="A81" s="7" t="s">
        <v>85</v>
      </c>
      <c r="B81" s="11">
        <v>0</v>
      </c>
      <c r="C81" s="46">
        <f t="shared" si="6"/>
        <v>0</v>
      </c>
      <c r="D81" s="35" t="str">
        <f>VLOOKUP(A81,CBdata[],2,FALSE)</f>
        <v>Lecturers</v>
      </c>
      <c r="E81" s="39" t="str">
        <f>VLOOKUP(A81,CBdata[],7,FALSE)</f>
        <v>M</v>
      </c>
      <c r="F81" s="39">
        <f>VLOOKUP(A81,TSdata[],3,FALSE)</f>
        <v>0</v>
      </c>
    </row>
    <row r="82" spans="1:6" x14ac:dyDescent="0.25">
      <c r="A82" s="7" t="s">
        <v>99</v>
      </c>
      <c r="B82" s="11">
        <v>300</v>
      </c>
      <c r="C82" s="46">
        <f t="shared" si="6"/>
        <v>0.25</v>
      </c>
      <c r="D82" s="35" t="str">
        <f>VLOOKUP(A82,CBdata[],2,FALSE)</f>
        <v>Lecturers</v>
      </c>
      <c r="E82" s="39" t="str">
        <f>VLOOKUP(A82,CBdata[],7,FALSE)</f>
        <v>M</v>
      </c>
      <c r="F82" s="39">
        <f>VLOOKUP(A82,TSdata[],3,FALSE)</f>
        <v>1</v>
      </c>
    </row>
    <row r="83" spans="1:6" x14ac:dyDescent="0.25">
      <c r="A83" s="7" t="s">
        <v>127</v>
      </c>
      <c r="B83" s="11">
        <v>600</v>
      </c>
      <c r="C83" s="46">
        <f t="shared" si="6"/>
        <v>0.5</v>
      </c>
      <c r="D83" s="35" t="str">
        <f>VLOOKUP(A83,CBdata[],2,FALSE)</f>
        <v>Lecturers</v>
      </c>
      <c r="E83" s="39" t="str">
        <f>VLOOKUP(A83,CBdata[],7,FALSE)</f>
        <v>M</v>
      </c>
      <c r="F83" s="39">
        <f>VLOOKUP(A83,TSdata[],3,FALSE)</f>
        <v>0</v>
      </c>
    </row>
    <row r="84" spans="1:6" x14ac:dyDescent="0.25">
      <c r="A84" s="9" t="s">
        <v>105</v>
      </c>
      <c r="B84" s="11">
        <v>510</v>
      </c>
      <c r="C84" s="46">
        <f t="shared" si="6"/>
        <v>0.42499999999999999</v>
      </c>
      <c r="D84" s="35" t="str">
        <f>VLOOKUP(A84,CBdata[],2,FALSE)</f>
        <v>Lecturers</v>
      </c>
      <c r="E84" s="39" t="str">
        <f>VLOOKUP(A84,CBdata[],7,FALSE)</f>
        <v>M</v>
      </c>
      <c r="F84" s="39">
        <f>VLOOKUP(A84,TSdata[],3,FALSE)</f>
        <v>1</v>
      </c>
    </row>
    <row r="85" spans="1:6" x14ac:dyDescent="0.25">
      <c r="A85" s="7" t="s">
        <v>129</v>
      </c>
      <c r="B85" s="11">
        <v>600</v>
      </c>
      <c r="C85" s="46">
        <f t="shared" si="6"/>
        <v>0.5</v>
      </c>
      <c r="D85" s="35" t="str">
        <f>VLOOKUP(A85,CBdata[],2,FALSE)</f>
        <v>Lecturers</v>
      </c>
      <c r="E85" s="39" t="str">
        <f>VLOOKUP(A85,CBdata[],7,FALSE)</f>
        <v>M</v>
      </c>
      <c r="F85" s="39">
        <f>VLOOKUP(A85,TSdata[],3,FALSE)</f>
        <v>1</v>
      </c>
    </row>
    <row r="86" spans="1:6" x14ac:dyDescent="0.25">
      <c r="A86" s="9" t="s">
        <v>109</v>
      </c>
      <c r="B86" s="11">
        <v>510</v>
      </c>
      <c r="C86" s="46">
        <f t="shared" si="6"/>
        <v>0.42499999999999999</v>
      </c>
      <c r="D86" s="35" t="str">
        <f>VLOOKUP(A86,CBdata[],2,FALSE)</f>
        <v>Lecturers</v>
      </c>
      <c r="E86" s="39" t="str">
        <f>VLOOKUP(A86,CBdata[],7,FALSE)</f>
        <v>M</v>
      </c>
      <c r="F86" s="39">
        <f>VLOOKUP(A86,TSdata[],3,FALSE)</f>
        <v>1</v>
      </c>
    </row>
    <row r="87" spans="1:6" x14ac:dyDescent="0.25">
      <c r="A87" s="7" t="s">
        <v>123</v>
      </c>
      <c r="B87" s="11">
        <v>600</v>
      </c>
      <c r="C87" s="46">
        <f t="shared" si="6"/>
        <v>0.5</v>
      </c>
      <c r="D87" s="35" t="str">
        <f>VLOOKUP(A87,CBdata[],2,FALSE)</f>
        <v>Lecturers</v>
      </c>
      <c r="E87" s="39" t="str">
        <f>VLOOKUP(A87,CBdata[],7,FALSE)</f>
        <v>M</v>
      </c>
      <c r="F87" s="39">
        <f>VLOOKUP(A87,TSdata[],3,FALSE)</f>
        <v>0</v>
      </c>
    </row>
    <row r="88" spans="1:6" x14ac:dyDescent="0.25">
      <c r="A88" s="9" t="s">
        <v>111</v>
      </c>
      <c r="B88" s="11">
        <v>600</v>
      </c>
      <c r="C88" s="46">
        <f t="shared" si="6"/>
        <v>0.5</v>
      </c>
      <c r="D88" s="35" t="str">
        <f>VLOOKUP(A88,CBdata[],2,FALSE)</f>
        <v>Lecturers</v>
      </c>
      <c r="E88" s="39" t="str">
        <f>VLOOKUP(A88,CBdata[],7,FALSE)</f>
        <v>M</v>
      </c>
      <c r="F88" s="39">
        <f>VLOOKUP(A88,TSdata[],3,FALSE)</f>
        <v>0</v>
      </c>
    </row>
    <row r="89" spans="1:6" x14ac:dyDescent="0.25">
      <c r="A89" s="9" t="s">
        <v>112</v>
      </c>
      <c r="B89" s="11">
        <v>510</v>
      </c>
      <c r="C89" s="46">
        <f t="shared" si="6"/>
        <v>0.42499999999999999</v>
      </c>
      <c r="D89" s="35" t="str">
        <f>VLOOKUP(A89,CBdata[],2,FALSE)</f>
        <v>Lecturers</v>
      </c>
      <c r="E89" s="39" t="str">
        <f>VLOOKUP(A89,CBdata[],7,FALSE)</f>
        <v>M</v>
      </c>
      <c r="F89" s="39">
        <f>VLOOKUP(A89,TSdata[],3,FALSE)</f>
        <v>0</v>
      </c>
    </row>
    <row r="90" spans="1:6" x14ac:dyDescent="0.25">
      <c r="A90" s="9" t="s">
        <v>121</v>
      </c>
      <c r="B90" s="11">
        <v>600</v>
      </c>
      <c r="C90" s="46">
        <f t="shared" si="6"/>
        <v>0.5</v>
      </c>
      <c r="D90" s="35" t="str">
        <f>VLOOKUP(A90,CBdata[],2,FALSE)</f>
        <v>Lecturers</v>
      </c>
      <c r="E90" s="39" t="str">
        <f>VLOOKUP(A90,CBdata[],7,FALSE)</f>
        <v>M</v>
      </c>
      <c r="F90" s="39">
        <f>VLOOKUP(A90,TSdata[],3,FALSE)</f>
        <v>1</v>
      </c>
    </row>
    <row r="91" spans="1:6" x14ac:dyDescent="0.25">
      <c r="A91" s="7" t="s">
        <v>119</v>
      </c>
      <c r="B91" s="11">
        <v>300</v>
      </c>
      <c r="C91" s="46">
        <f t="shared" si="6"/>
        <v>0.25</v>
      </c>
      <c r="D91" s="35" t="str">
        <f>VLOOKUP(A91,CBdata[],2,FALSE)</f>
        <v>Lecturers</v>
      </c>
      <c r="E91" s="39" t="str">
        <f>VLOOKUP(A91,CBdata[],7,FALSE)</f>
        <v>M</v>
      </c>
      <c r="F91" s="39">
        <f>VLOOKUP(A91,TSdata[],3,FALSE)</f>
        <v>1</v>
      </c>
    </row>
    <row r="92" spans="1:6" x14ac:dyDescent="0.25">
      <c r="A92" s="9" t="s">
        <v>125</v>
      </c>
      <c r="B92" s="11">
        <v>600</v>
      </c>
      <c r="C92" s="46">
        <f t="shared" si="6"/>
        <v>0.5</v>
      </c>
      <c r="D92" s="35" t="str">
        <f>VLOOKUP(A92,CBdata[],2,FALSE)</f>
        <v>Lecturers</v>
      </c>
      <c r="E92" s="39" t="str">
        <f>VLOOKUP(A92,CBdata[],7,FALSE)</f>
        <v>M</v>
      </c>
      <c r="F92" s="39">
        <f>VLOOKUP(A92,TSdata[],3,FALSE)</f>
        <v>1</v>
      </c>
    </row>
    <row r="93" spans="1:6" x14ac:dyDescent="0.25">
      <c r="A93" s="7" t="s">
        <v>100</v>
      </c>
      <c r="B93" s="11">
        <v>600</v>
      </c>
      <c r="C93" s="46">
        <f t="shared" si="6"/>
        <v>0.5</v>
      </c>
      <c r="D93" s="35" t="str">
        <f>VLOOKUP(A93,CBdata[],2,FALSE)</f>
        <v>Lecturers</v>
      </c>
      <c r="E93" s="39" t="str">
        <f>VLOOKUP(A93,CBdata[],7,FALSE)</f>
        <v>F</v>
      </c>
      <c r="F93" s="39">
        <f>VLOOKUP(A93,TSdata[],3,FALSE)</f>
        <v>1</v>
      </c>
    </row>
    <row r="94" spans="1:6" x14ac:dyDescent="0.25">
      <c r="A94" s="9" t="s">
        <v>107</v>
      </c>
      <c r="B94" s="11">
        <v>420</v>
      </c>
      <c r="C94" s="46">
        <f t="shared" si="6"/>
        <v>0.35</v>
      </c>
      <c r="D94" s="35" t="str">
        <f>VLOOKUP(A94,CBdata[],2,FALSE)</f>
        <v>Lecturers</v>
      </c>
      <c r="E94" s="39" t="str">
        <f>VLOOKUP(A94,CBdata[],7,FALSE)</f>
        <v>M</v>
      </c>
      <c r="F94" s="39">
        <f>VLOOKUP(A94,TSdata[],3,FALSE)</f>
        <v>1</v>
      </c>
    </row>
    <row r="95" spans="1:6" x14ac:dyDescent="0.25">
      <c r="A95" s="7" t="s">
        <v>128</v>
      </c>
      <c r="B95" s="11">
        <v>600</v>
      </c>
      <c r="C95" s="46">
        <f t="shared" si="6"/>
        <v>0.5</v>
      </c>
      <c r="D95" s="35" t="str">
        <f>VLOOKUP(A95,CBdata[],2,FALSE)</f>
        <v>Lecturers</v>
      </c>
      <c r="E95" s="39" t="str">
        <f>VLOOKUP(A95,CBdata[],7,FALSE)</f>
        <v>M</v>
      </c>
      <c r="F95" s="39">
        <f>VLOOKUP(A95,TSdata[],3,FALSE)</f>
        <v>1</v>
      </c>
    </row>
    <row r="96" spans="1:6" x14ac:dyDescent="0.25">
      <c r="A96" s="9" t="s">
        <v>186</v>
      </c>
      <c r="B96" s="11">
        <v>600</v>
      </c>
      <c r="C96" s="46">
        <f t="shared" si="6"/>
        <v>0.5</v>
      </c>
      <c r="D96" s="35" t="str">
        <f>VLOOKUP(A96,CBdata[],2,FALSE)</f>
        <v>Lecturers</v>
      </c>
      <c r="E96" s="39" t="str">
        <f>VLOOKUP(A96,CBdata[],7,FALSE)</f>
        <v>M</v>
      </c>
      <c r="F96" s="39">
        <f>VLOOKUP(A96,TSdata[],3,FALSE)</f>
        <v>0</v>
      </c>
    </row>
    <row r="97" spans="1:6" x14ac:dyDescent="0.25">
      <c r="A97" s="7" t="s">
        <v>120</v>
      </c>
      <c r="B97" s="11">
        <v>126</v>
      </c>
      <c r="C97" s="46">
        <f t="shared" si="6"/>
        <v>0.10500000000000001</v>
      </c>
      <c r="D97" s="35" t="str">
        <f>VLOOKUP(A97,CBdata[],2,FALSE)</f>
        <v>Lecturers</v>
      </c>
      <c r="E97" s="39" t="str">
        <f>VLOOKUP(A97,CBdata[],7,FALSE)</f>
        <v>M</v>
      </c>
      <c r="F97" s="39">
        <f>VLOOKUP(A97,TSdata[],3,FALSE)</f>
        <v>1</v>
      </c>
    </row>
    <row r="98" spans="1:6" x14ac:dyDescent="0.25">
      <c r="A98" s="9" t="s">
        <v>103</v>
      </c>
      <c r="B98" s="11">
        <v>600</v>
      </c>
      <c r="C98" s="46">
        <f t="shared" si="6"/>
        <v>0.5</v>
      </c>
      <c r="D98" s="35" t="str">
        <f>VLOOKUP(A98,CBdata[],2,FALSE)</f>
        <v>Lecturers</v>
      </c>
      <c r="E98" s="39" t="str">
        <f>VLOOKUP(A98,CBdata[],7,FALSE)</f>
        <v>F</v>
      </c>
      <c r="F98" s="39">
        <f>VLOOKUP(A98,TSdata[],3,FALSE)</f>
        <v>0</v>
      </c>
    </row>
    <row r="99" spans="1:6" x14ac:dyDescent="0.25">
      <c r="A99" s="7" t="s">
        <v>110</v>
      </c>
      <c r="B99" s="11">
        <v>600</v>
      </c>
      <c r="C99" s="46">
        <f t="shared" si="6"/>
        <v>0.5</v>
      </c>
      <c r="D99" s="35" t="str">
        <f>VLOOKUP(A99,CBdata[],2,FALSE)</f>
        <v>Lecturers</v>
      </c>
      <c r="E99" s="39" t="str">
        <f>VLOOKUP(A99,CBdata[],7,FALSE)</f>
        <v>M</v>
      </c>
      <c r="F99" s="39">
        <f>VLOOKUP(A99,TSdata[],3,FALSE)</f>
        <v>0</v>
      </c>
    </row>
    <row r="100" spans="1:6" x14ac:dyDescent="0.25">
      <c r="A100" s="9" t="s">
        <v>116</v>
      </c>
      <c r="B100" s="11">
        <v>480</v>
      </c>
      <c r="C100" s="46">
        <f t="shared" si="6"/>
        <v>0.4</v>
      </c>
      <c r="D100" s="35" t="str">
        <f>VLOOKUP(A100,CBdata[],2,FALSE)</f>
        <v>Lecturers</v>
      </c>
      <c r="E100" s="39" t="str">
        <f>VLOOKUP(A100,CBdata[],7,FALSE)</f>
        <v>M</v>
      </c>
      <c r="F100" s="39">
        <f>VLOOKUP(A100,TSdata[],3,FALSE)</f>
        <v>1</v>
      </c>
    </row>
    <row r="101" spans="1:6" x14ac:dyDescent="0.25">
      <c r="A101" s="7" t="s">
        <v>124</v>
      </c>
      <c r="B101" s="11">
        <v>0</v>
      </c>
      <c r="C101" s="46">
        <f t="shared" si="6"/>
        <v>0</v>
      </c>
      <c r="D101" s="35" t="str">
        <f>VLOOKUP(A101,CBdata[],2,FALSE)</f>
        <v>Lecturers</v>
      </c>
      <c r="E101" s="39" t="str">
        <f>VLOOKUP(A101,CBdata[],7,FALSE)</f>
        <v>M</v>
      </c>
      <c r="F101" s="39">
        <f>VLOOKUP(A101,TSdata[],3,FALSE)</f>
        <v>0</v>
      </c>
    </row>
    <row r="102" spans="1:6" x14ac:dyDescent="0.25">
      <c r="A102" s="7" t="s">
        <v>104</v>
      </c>
      <c r="B102" s="11">
        <v>600</v>
      </c>
      <c r="C102" s="46">
        <f t="shared" si="6"/>
        <v>0.5</v>
      </c>
      <c r="D102" s="35" t="str">
        <f>VLOOKUP(A102,CBdata[],2,FALSE)</f>
        <v>Lecturers</v>
      </c>
      <c r="E102" s="39" t="str">
        <f>VLOOKUP(A102,CBdata[],7,FALSE)</f>
        <v>M</v>
      </c>
      <c r="F102" s="39">
        <f>VLOOKUP(A102,TSdata[],3,FALSE)</f>
        <v>0</v>
      </c>
    </row>
    <row r="103" spans="1:6" x14ac:dyDescent="0.25">
      <c r="A103" s="7" t="s">
        <v>122</v>
      </c>
      <c r="B103" s="11">
        <v>600</v>
      </c>
      <c r="C103" s="46">
        <f t="shared" si="6"/>
        <v>0.5</v>
      </c>
      <c r="D103" s="35" t="str">
        <f>VLOOKUP(A103,CBdata[],2,FALSE)</f>
        <v>Lecturers</v>
      </c>
      <c r="E103" s="39" t="str">
        <f>VLOOKUP(A103,CBdata[],7,FALSE)</f>
        <v>M</v>
      </c>
      <c r="F103" s="39">
        <f>VLOOKUP(A103,TSdata[],3,FALSE)</f>
        <v>0</v>
      </c>
    </row>
    <row r="104" spans="1:6" x14ac:dyDescent="0.25">
      <c r="A104" s="9" t="s">
        <v>130</v>
      </c>
      <c r="B104" s="11">
        <v>150</v>
      </c>
      <c r="C104" s="46">
        <f t="shared" si="6"/>
        <v>0.125</v>
      </c>
      <c r="D104" s="35" t="str">
        <f>VLOOKUP(A104,CBdata[],2,FALSE)</f>
        <v>Lecturers</v>
      </c>
      <c r="E104" s="39" t="str">
        <f>VLOOKUP(A104,CBdata[],7,FALSE)</f>
        <v>M</v>
      </c>
      <c r="F104" s="39">
        <f>VLOOKUP(A104,TSdata[],3,FALSE)</f>
        <v>1</v>
      </c>
    </row>
    <row r="105" spans="1:6" x14ac:dyDescent="0.25">
      <c r="A105" s="7" t="s">
        <v>118</v>
      </c>
      <c r="B105" s="11">
        <v>600</v>
      </c>
      <c r="C105" s="46">
        <f t="shared" si="6"/>
        <v>0.5</v>
      </c>
      <c r="D105" s="35" t="str">
        <f>VLOOKUP(A105,CBdata[],2,FALSE)</f>
        <v>Lecturers</v>
      </c>
      <c r="E105" s="39" t="str">
        <f>VLOOKUP(A105,CBdata[],7,FALSE)</f>
        <v>M</v>
      </c>
      <c r="F105" s="39">
        <f>VLOOKUP(A105,TSdata[],3,FALSE)</f>
        <v>0</v>
      </c>
    </row>
    <row r="106" spans="1:6" x14ac:dyDescent="0.25">
      <c r="A106" s="7" t="s">
        <v>115</v>
      </c>
      <c r="B106" s="11">
        <v>420</v>
      </c>
      <c r="C106" s="46">
        <f t="shared" si="6"/>
        <v>0.35</v>
      </c>
      <c r="D106" s="35" t="str">
        <f>VLOOKUP(A106,CBdata[],2,FALSE)</f>
        <v>Lecturers</v>
      </c>
      <c r="E106" s="39" t="str">
        <f>VLOOKUP(A106,CBdata[],7,FALSE)</f>
        <v>M</v>
      </c>
      <c r="F106" s="39">
        <f>VLOOKUP(A106,TSdata[],3,FALSE)</f>
        <v>1</v>
      </c>
    </row>
    <row r="107" spans="1:6" x14ac:dyDescent="0.25">
      <c r="A107" s="10" t="s">
        <v>117</v>
      </c>
      <c r="B107" s="11">
        <v>0</v>
      </c>
      <c r="C107" s="46">
        <f t="shared" si="6"/>
        <v>0</v>
      </c>
      <c r="D107" s="35" t="str">
        <f>VLOOKUP(A107,CBdata[],2,FALSE)</f>
        <v>Lecturers</v>
      </c>
      <c r="E107" s="39" t="str">
        <f>VLOOKUP(A107,CBdata[],7,FALSE)</f>
        <v>F</v>
      </c>
      <c r="F107" s="39">
        <f>VLOOKUP(A107,TSdata[],3,FALSE)</f>
        <v>0</v>
      </c>
    </row>
    <row r="108" spans="1:6" x14ac:dyDescent="0.25">
      <c r="A108" s="10" t="s">
        <v>113</v>
      </c>
      <c r="B108" s="11">
        <v>0</v>
      </c>
      <c r="C108" s="46">
        <f t="shared" si="6"/>
        <v>0</v>
      </c>
      <c r="D108" s="35" t="str">
        <f>VLOOKUP(A108,CBdata[],2,FALSE)</f>
        <v>Lecturers</v>
      </c>
      <c r="E108" s="39" t="str">
        <f>VLOOKUP(A108,CBdata[],7,FALSE)</f>
        <v>M</v>
      </c>
      <c r="F108" s="39">
        <f>VLOOKUP(A108,TSdata[],3,FALSE)</f>
        <v>0</v>
      </c>
    </row>
    <row r="109" spans="1:6" x14ac:dyDescent="0.25">
      <c r="A109" s="10" t="s">
        <v>204</v>
      </c>
      <c r="B109" s="11">
        <v>0</v>
      </c>
      <c r="C109" s="46">
        <f t="shared" si="6"/>
        <v>0</v>
      </c>
      <c r="D109" s="35" t="str">
        <f>VLOOKUP(A109,CBdata[],2,FALSE)</f>
        <v>Lecturers</v>
      </c>
      <c r="E109" s="39" t="str">
        <f>VLOOKUP(A109,CBdata[],7,FALSE)</f>
        <v>M</v>
      </c>
      <c r="F109" s="39">
        <f>VLOOKUP(A109,TSdata[],3,FALSE)</f>
        <v>0</v>
      </c>
    </row>
    <row r="110" spans="1:6" x14ac:dyDescent="0.25">
      <c r="D110" s="35" t="e">
        <f>VLOOKUP(A110,CBdata[],2,FALSE)</f>
        <v>#N/A</v>
      </c>
      <c r="E110" s="39" t="e">
        <f>VLOOKUP(A110,CBdata[],7,FALSE)</f>
        <v>#N/A</v>
      </c>
      <c r="F110" s="39" t="e">
        <f>VLOOKUP(A110,TSdata[],3,FALSE)</f>
        <v>#N/A</v>
      </c>
    </row>
    <row r="111" spans="1:6" x14ac:dyDescent="0.25">
      <c r="D111" s="35" t="e">
        <f>VLOOKUP(A111,CBdata[],2,FALSE)</f>
        <v>#N/A</v>
      </c>
      <c r="E111" s="39" t="e">
        <f>VLOOKUP(A111,CBdata[],7,FALSE)</f>
        <v>#N/A</v>
      </c>
      <c r="F111" s="39" t="e">
        <f>VLOOKUP(A111,TSdata[],3,FALSE)</f>
        <v>#N/A</v>
      </c>
    </row>
    <row r="112" spans="1:6" x14ac:dyDescent="0.25">
      <c r="D112" s="35" t="e">
        <f>VLOOKUP(A112,CBdata[],2,FALSE)</f>
        <v>#N/A</v>
      </c>
      <c r="E112" s="39" t="e">
        <f>VLOOKUP(A112,CBdata[],7,FALSE)</f>
        <v>#N/A</v>
      </c>
      <c r="F112" s="39" t="e">
        <f>VLOOKUP(A112,TSdata[],3,FALSE)</f>
        <v>#N/A</v>
      </c>
    </row>
    <row r="113" spans="4:6" x14ac:dyDescent="0.25">
      <c r="D113" s="35" t="e">
        <f>VLOOKUP(A113,CBdata[],2,FALSE)</f>
        <v>#N/A</v>
      </c>
      <c r="E113" s="39" t="e">
        <f>VLOOKUP(A113,CBdata[],7,FALSE)</f>
        <v>#N/A</v>
      </c>
      <c r="F113" s="39" t="e">
        <f>VLOOKUP(A113,TSdata[],3,FALSE)</f>
        <v>#N/A</v>
      </c>
    </row>
    <row r="114" spans="4:6" x14ac:dyDescent="0.25">
      <c r="D114" s="35" t="e">
        <f>VLOOKUP(A114,CBdata[],2,FALSE)</f>
        <v>#N/A</v>
      </c>
      <c r="E114" s="39" t="e">
        <f>VLOOKUP(A114,CBdata[],7,FALSE)</f>
        <v>#N/A</v>
      </c>
      <c r="F114" s="39" t="e">
        <f>VLOOKUP(A114,TSdata[],3,FALSE)</f>
        <v>#N/A</v>
      </c>
    </row>
    <row r="115" spans="4:6" x14ac:dyDescent="0.25">
      <c r="D115" s="35" t="e">
        <f>VLOOKUP(A115,CBdata[],2,FALSE)</f>
        <v>#N/A</v>
      </c>
      <c r="E115" s="39" t="e">
        <f>VLOOKUP(A115,CBdata[],7,FALSE)</f>
        <v>#N/A</v>
      </c>
      <c r="F115" s="39" t="e">
        <f>VLOOKUP(A115,TSdata[],3,FALSE)</f>
        <v>#N/A</v>
      </c>
    </row>
    <row r="116" spans="4:6" x14ac:dyDescent="0.25">
      <c r="D116" s="35" t="e">
        <f>VLOOKUP(A116,CBdata[],2,FALSE)</f>
        <v>#N/A</v>
      </c>
      <c r="E116" s="39" t="e">
        <f>VLOOKUP(A116,CBdata[],7,FALSE)</f>
        <v>#N/A</v>
      </c>
      <c r="F116" s="39" t="e">
        <f>VLOOKUP(A116,TSdata[],3,FALSE)</f>
        <v>#N/A</v>
      </c>
    </row>
    <row r="117" spans="4:6" x14ac:dyDescent="0.25">
      <c r="D117" s="35" t="e">
        <f>VLOOKUP(A117,CBdata[],2,FALSE)</f>
        <v>#N/A</v>
      </c>
      <c r="E117" s="39" t="e">
        <f>VLOOKUP(A117,CBdata[],7,FALSE)</f>
        <v>#N/A</v>
      </c>
      <c r="F117" s="39" t="e">
        <f>VLOOKUP(A117,TSdata[],3,FALSE)</f>
        <v>#N/A</v>
      </c>
    </row>
    <row r="118" spans="4:6" x14ac:dyDescent="0.25">
      <c r="D118" s="35" t="e">
        <f>VLOOKUP(A118,CBdata[],2,FALSE)</f>
        <v>#N/A</v>
      </c>
      <c r="E118" s="39" t="e">
        <f>VLOOKUP(A118,CBdata[],7,FALSE)</f>
        <v>#N/A</v>
      </c>
      <c r="F118" s="39" t="e">
        <f>VLOOKUP(A118,TSdata[],3,FALSE)</f>
        <v>#N/A</v>
      </c>
    </row>
    <row r="119" spans="4:6" x14ac:dyDescent="0.25">
      <c r="D119" s="35" t="e">
        <f>VLOOKUP(A119,CBdata[],2,FALSE)</f>
        <v>#N/A</v>
      </c>
      <c r="E119" s="39" t="e">
        <f>VLOOKUP(A119,CBdata[],7,FALSE)</f>
        <v>#N/A</v>
      </c>
      <c r="F119" s="39" t="e">
        <f>VLOOKUP(A119,TSdata[],3,FALSE)</f>
        <v>#N/A</v>
      </c>
    </row>
    <row r="120" spans="4:6" x14ac:dyDescent="0.25">
      <c r="D120" s="35" t="e">
        <f>VLOOKUP(A120,CBdata[],2,FALSE)</f>
        <v>#N/A</v>
      </c>
      <c r="E120" s="39" t="e">
        <f>VLOOKUP(A120,CBdata[],7,FALSE)</f>
        <v>#N/A</v>
      </c>
      <c r="F120" s="39" t="e">
        <f>VLOOKUP(A120,TSdata[],3,FALSE)</f>
        <v>#N/A</v>
      </c>
    </row>
    <row r="121" spans="4:6" x14ac:dyDescent="0.25">
      <c r="D121" s="35" t="e">
        <f>VLOOKUP(A121,CBdata[],2,FALSE)</f>
        <v>#N/A</v>
      </c>
      <c r="E121" s="39" t="e">
        <f>VLOOKUP(A121,CBdata[],7,FALSE)</f>
        <v>#N/A</v>
      </c>
      <c r="F121" s="39" t="e">
        <f>VLOOKUP(A121,TSdata[],3,FALSE)</f>
        <v>#N/A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40A0-5AE4-4E8E-81CE-C537D4226AA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13EFA-3270-4E8A-807B-9F1236158231}">
  <dimension ref="A1:L121"/>
  <sheetViews>
    <sheetView tabSelected="1" topLeftCell="A71" workbookViewId="0">
      <selection activeCell="H95" sqref="H95"/>
    </sheetView>
  </sheetViews>
  <sheetFormatPr defaultRowHeight="15" x14ac:dyDescent="0.25"/>
  <cols>
    <col min="1" max="1" width="22.42578125" style="45" bestFit="1" customWidth="1"/>
    <col min="2" max="3" width="9.140625" style="45"/>
    <col min="4" max="4" width="18.5703125" style="37" bestFit="1" customWidth="1"/>
    <col min="5" max="6" width="9.140625" style="37"/>
    <col min="7" max="7" width="18.5703125" style="45" bestFit="1" customWidth="1"/>
    <col min="8" max="9" width="9.140625" style="45"/>
    <col min="10" max="10" width="11.85546875" style="45" bestFit="1" customWidth="1"/>
    <col min="11" max="12" width="9.5703125" style="45" bestFit="1" customWidth="1"/>
    <col min="13" max="16384" width="9.140625" style="45"/>
  </cols>
  <sheetData>
    <row r="1" spans="1:12" x14ac:dyDescent="0.25">
      <c r="A1" s="35" t="s">
        <v>215</v>
      </c>
      <c r="B1" s="35" t="s">
        <v>216</v>
      </c>
      <c r="C1" s="35" t="s">
        <v>217</v>
      </c>
      <c r="D1" s="37" t="s">
        <v>231</v>
      </c>
      <c r="E1" s="44" t="s">
        <v>228</v>
      </c>
      <c r="F1" s="35" t="s">
        <v>233</v>
      </c>
      <c r="G1" s="36"/>
      <c r="H1" s="36" t="s">
        <v>230</v>
      </c>
      <c r="I1" s="36" t="s">
        <v>229</v>
      </c>
      <c r="J1" s="36" t="s">
        <v>232</v>
      </c>
      <c r="K1" s="36" t="s">
        <v>240</v>
      </c>
      <c r="L1" s="36" t="s">
        <v>233</v>
      </c>
    </row>
    <row r="2" spans="1:12" x14ac:dyDescent="0.25">
      <c r="A2" s="47" t="s">
        <v>11</v>
      </c>
      <c r="B2" s="35">
        <v>102</v>
      </c>
      <c r="C2" s="40">
        <f>B2/2/15/40</f>
        <v>8.4999999999999992E-2</v>
      </c>
      <c r="D2" s="35" t="str">
        <f>VLOOKUP(A2,CBdata[],2,FALSE)</f>
        <v>Associate Professor</v>
      </c>
      <c r="E2" s="39" t="str">
        <f>VLOOKUP(A2,CBdata[],7,FALSE)</f>
        <v>M</v>
      </c>
      <c r="F2" s="39">
        <f>VLOOKUP(A2,TSdata[],4,FALSE)</f>
        <v>1</v>
      </c>
      <c r="G2" s="36" t="s">
        <v>220</v>
      </c>
      <c r="H2" s="36">
        <f>COUNTIFS($E:$E,H$1,$D:$D,G2)</f>
        <v>1</v>
      </c>
      <c r="I2" s="36">
        <f>COUNTIFS($E:$E,I$1,$D:$D,G2)</f>
        <v>1</v>
      </c>
      <c r="J2" s="36">
        <f>SUM(H2:I2)</f>
        <v>2</v>
      </c>
      <c r="K2" s="40">
        <f>SUMIF(D:D,G2,C:C)</f>
        <v>1.0233333333333334</v>
      </c>
      <c r="L2" s="40">
        <f>SUMIFS(C:C,D:D,G2,F:F,1)/K2*100</f>
        <v>100</v>
      </c>
    </row>
    <row r="3" spans="1:12" x14ac:dyDescent="0.25">
      <c r="A3" s="47" t="s">
        <v>10</v>
      </c>
      <c r="B3" s="35">
        <v>731</v>
      </c>
      <c r="C3" s="40">
        <f t="shared" ref="C3:C66" si="0">B3/2/15/40</f>
        <v>0.60916666666666663</v>
      </c>
      <c r="D3" s="35" t="str">
        <f>VLOOKUP(A3,CBdata[],2,FALSE)</f>
        <v>Professors</v>
      </c>
      <c r="E3" s="39" t="str">
        <f>VLOOKUP(A3,CBdata[],7,FALSE)</f>
        <v>M</v>
      </c>
      <c r="F3" s="39">
        <f>VLOOKUP(A3,TSdata[],4,FALSE)</f>
        <v>1</v>
      </c>
      <c r="G3" s="41" t="s">
        <v>221</v>
      </c>
      <c r="H3" s="36">
        <f t="shared" ref="H3:H5" si="1">COUNTIFS($E:$E,H$1,$D:$D,G3)</f>
        <v>6</v>
      </c>
      <c r="I3" s="36">
        <f t="shared" ref="I3:I5" si="2">COUNTIFS($E:$E,I$1,$D:$D,G3)</f>
        <v>1</v>
      </c>
      <c r="J3" s="36">
        <f t="shared" ref="J3:J5" si="3">SUM(H3:I3)</f>
        <v>7</v>
      </c>
      <c r="K3" s="40">
        <f t="shared" ref="K3:K5" si="4">SUMIF(D:D,G3,C:C)</f>
        <v>6.7108333333333334</v>
      </c>
      <c r="L3" s="40">
        <f t="shared" ref="L3:L4" si="5">SUMIFS(C:C,D:D,G3,F:F,1)/K3*100</f>
        <v>100</v>
      </c>
    </row>
    <row r="4" spans="1:12" x14ac:dyDescent="0.25">
      <c r="A4" s="47" t="s">
        <v>5</v>
      </c>
      <c r="B4" s="35">
        <v>1845.1000000000001</v>
      </c>
      <c r="C4" s="40">
        <f t="shared" si="0"/>
        <v>1.5375833333333335</v>
      </c>
      <c r="D4" s="35" t="str">
        <f>VLOOKUP(A4,CBdata[],2,FALSE)</f>
        <v>Lecturers</v>
      </c>
      <c r="E4" s="39" t="str">
        <f>VLOOKUP(A4,CBdata[],7,FALSE)</f>
        <v>F</v>
      </c>
      <c r="F4" s="39">
        <f>VLOOKUP(A4,TSdata[],4,FALSE)</f>
        <v>1</v>
      </c>
      <c r="G4" s="41" t="s">
        <v>219</v>
      </c>
      <c r="H4" s="36">
        <f t="shared" si="1"/>
        <v>78</v>
      </c>
      <c r="I4" s="36">
        <f t="shared" si="2"/>
        <v>22</v>
      </c>
      <c r="J4" s="36">
        <f t="shared" si="3"/>
        <v>100</v>
      </c>
      <c r="K4" s="40">
        <f t="shared" si="4"/>
        <v>108.76829166666668</v>
      </c>
      <c r="L4" s="40">
        <f t="shared" si="5"/>
        <v>59.702027130302604</v>
      </c>
    </row>
    <row r="5" spans="1:12" x14ac:dyDescent="0.25">
      <c r="A5" s="47" t="s">
        <v>18</v>
      </c>
      <c r="B5" s="35">
        <v>2656.5</v>
      </c>
      <c r="C5" s="40">
        <f t="shared" si="0"/>
        <v>2.2137500000000001</v>
      </c>
      <c r="D5" s="35" t="str">
        <f>VLOOKUP(A5,CBdata[],2,FALSE)</f>
        <v>Lecturers</v>
      </c>
      <c r="E5" s="39" t="str">
        <f>VLOOKUP(A5,CBdata[],7,FALSE)</f>
        <v>M</v>
      </c>
      <c r="F5" s="39">
        <f>VLOOKUP(A5,TSdata[],4,FALSE)</f>
        <v>1</v>
      </c>
      <c r="G5" s="36" t="s">
        <v>227</v>
      </c>
      <c r="H5" s="36">
        <f t="shared" si="1"/>
        <v>0</v>
      </c>
      <c r="I5" s="36">
        <f t="shared" si="2"/>
        <v>0</v>
      </c>
      <c r="J5" s="36">
        <f t="shared" si="3"/>
        <v>0</v>
      </c>
      <c r="K5" s="36">
        <f t="shared" si="4"/>
        <v>0</v>
      </c>
      <c r="L5" s="36" t="s">
        <v>239</v>
      </c>
    </row>
    <row r="6" spans="1:12" x14ac:dyDescent="0.25">
      <c r="A6" s="47" t="s">
        <v>14</v>
      </c>
      <c r="B6" s="35">
        <v>1792.9</v>
      </c>
      <c r="C6" s="40">
        <f t="shared" si="0"/>
        <v>1.4940833333333334</v>
      </c>
      <c r="D6" s="35" t="str">
        <f>VLOOKUP(A6,CBdata[],2,FALSE)</f>
        <v>Lecturers</v>
      </c>
      <c r="E6" s="39" t="str">
        <f>VLOOKUP(A6,CBdata[],7,FALSE)</f>
        <v>M</v>
      </c>
      <c r="F6" s="39">
        <f>VLOOKUP(A6,TSdata[],4,FALSE)</f>
        <v>0</v>
      </c>
    </row>
    <row r="7" spans="1:12" x14ac:dyDescent="0.25">
      <c r="A7" s="47" t="s">
        <v>15</v>
      </c>
      <c r="B7" s="35">
        <v>2774.9</v>
      </c>
      <c r="C7" s="40">
        <f t="shared" si="0"/>
        <v>2.3124166666666666</v>
      </c>
      <c r="D7" s="35" t="str">
        <f>VLOOKUP(A7,CBdata[],2,FALSE)</f>
        <v>Lecturers</v>
      </c>
      <c r="E7" s="39" t="str">
        <f>VLOOKUP(A7,CBdata[],7,FALSE)</f>
        <v>M</v>
      </c>
      <c r="F7" s="39">
        <f>VLOOKUP(A7,TSdata[],4,FALSE)</f>
        <v>1</v>
      </c>
    </row>
    <row r="8" spans="1:12" x14ac:dyDescent="0.25">
      <c r="A8" s="47" t="s">
        <v>1</v>
      </c>
      <c r="B8" s="35">
        <v>1976</v>
      </c>
      <c r="C8" s="40">
        <f t="shared" si="0"/>
        <v>1.6466666666666665</v>
      </c>
      <c r="D8" s="35" t="str">
        <f>VLOOKUP(A8,CBdata[],2,FALSE)</f>
        <v>Lecturers</v>
      </c>
      <c r="E8" s="39" t="str">
        <f>VLOOKUP(A8,CBdata[],7,FALSE)</f>
        <v>F</v>
      </c>
      <c r="F8" s="39">
        <f>VLOOKUP(A8,TSdata[],4,FALSE)</f>
        <v>0</v>
      </c>
    </row>
    <row r="9" spans="1:12" x14ac:dyDescent="0.25">
      <c r="A9" s="47" t="s">
        <v>16</v>
      </c>
      <c r="B9" s="35">
        <v>2604</v>
      </c>
      <c r="C9" s="40">
        <f t="shared" si="0"/>
        <v>2.17</v>
      </c>
      <c r="D9" s="35" t="str">
        <f>VLOOKUP(A9,CBdata[],2,FALSE)</f>
        <v>Lecturers</v>
      </c>
      <c r="E9" s="39" t="str">
        <f>VLOOKUP(A9,CBdata[],7,FALSE)</f>
        <v>M</v>
      </c>
      <c r="F9" s="39">
        <f>VLOOKUP(A9,TSdata[],4,FALSE)</f>
        <v>0</v>
      </c>
    </row>
    <row r="10" spans="1:12" x14ac:dyDescent="0.25">
      <c r="A10" s="47" t="s">
        <v>17</v>
      </c>
      <c r="B10" s="35">
        <v>3366.5</v>
      </c>
      <c r="C10" s="40">
        <f t="shared" si="0"/>
        <v>2.8054166666666669</v>
      </c>
      <c r="D10" s="35" t="str">
        <f>VLOOKUP(A10,CBdata[],2,FALSE)</f>
        <v>Lecturers</v>
      </c>
      <c r="E10" s="39" t="str">
        <f>VLOOKUP(A10,CBdata[],7,FALSE)</f>
        <v>F</v>
      </c>
      <c r="F10" s="39">
        <f>VLOOKUP(A10,TSdata[],4,FALSE)</f>
        <v>1</v>
      </c>
    </row>
    <row r="11" spans="1:12" x14ac:dyDescent="0.25">
      <c r="A11" s="47" t="s">
        <v>4</v>
      </c>
      <c r="B11" s="35">
        <v>1916.5</v>
      </c>
      <c r="C11" s="40">
        <f t="shared" si="0"/>
        <v>1.5970833333333334</v>
      </c>
      <c r="D11" s="35" t="str">
        <f>VLOOKUP(A11,CBdata[],2,FALSE)</f>
        <v>Lecturers</v>
      </c>
      <c r="E11" s="39" t="str">
        <f>VLOOKUP(A11,CBdata[],7,FALSE)</f>
        <v>M</v>
      </c>
      <c r="F11" s="39">
        <f>VLOOKUP(A11,TSdata[],4,FALSE)</f>
        <v>0</v>
      </c>
    </row>
    <row r="12" spans="1:12" x14ac:dyDescent="0.25">
      <c r="A12" s="47" t="s">
        <v>12</v>
      </c>
      <c r="B12" s="35">
        <v>384</v>
      </c>
      <c r="C12" s="40">
        <f t="shared" si="0"/>
        <v>0.32</v>
      </c>
      <c r="D12" s="35" t="str">
        <f>VLOOKUP(A12,CBdata[],2,FALSE)</f>
        <v>Lecturers</v>
      </c>
      <c r="E12" s="39" t="str">
        <f>VLOOKUP(A12,CBdata[],7,FALSE)</f>
        <v>M</v>
      </c>
      <c r="F12" s="39">
        <f>VLOOKUP(A12,TSdata[],4,FALSE)</f>
        <v>0</v>
      </c>
    </row>
    <row r="13" spans="1:12" x14ac:dyDescent="0.25">
      <c r="A13" s="47" t="s">
        <v>19</v>
      </c>
      <c r="B13" s="35">
        <v>2283</v>
      </c>
      <c r="C13" s="40">
        <f t="shared" si="0"/>
        <v>1.9024999999999999</v>
      </c>
      <c r="D13" s="35" t="str">
        <f>VLOOKUP(A13,CBdata[],2,FALSE)</f>
        <v>Lecturers</v>
      </c>
      <c r="E13" s="39" t="str">
        <f>VLOOKUP(A13,CBdata[],7,FALSE)</f>
        <v>M</v>
      </c>
      <c r="F13" s="39">
        <f>VLOOKUP(A13,TSdata[],4,FALSE)</f>
        <v>0</v>
      </c>
    </row>
    <row r="14" spans="1:12" x14ac:dyDescent="0.25">
      <c r="A14" s="47" t="s">
        <v>2</v>
      </c>
      <c r="B14" s="35">
        <v>1651</v>
      </c>
      <c r="C14" s="40">
        <f t="shared" si="0"/>
        <v>1.3758333333333332</v>
      </c>
      <c r="D14" s="35" t="str">
        <f>VLOOKUP(A14,CBdata[],2,FALSE)</f>
        <v>Lecturers</v>
      </c>
      <c r="E14" s="39" t="str">
        <f>VLOOKUP(A14,CBdata[],7,FALSE)</f>
        <v>F</v>
      </c>
      <c r="F14" s="39">
        <f>VLOOKUP(A14,TSdata[],4,FALSE)</f>
        <v>0</v>
      </c>
    </row>
    <row r="15" spans="1:12" x14ac:dyDescent="0.25">
      <c r="A15" s="47" t="s">
        <v>3</v>
      </c>
      <c r="B15" s="35">
        <v>787.8</v>
      </c>
      <c r="C15" s="40">
        <f t="shared" si="0"/>
        <v>0.65649999999999997</v>
      </c>
      <c r="D15" s="35" t="str">
        <f>VLOOKUP(A15,CBdata[],2,FALSE)</f>
        <v>Lecturers</v>
      </c>
      <c r="E15" s="39" t="str">
        <f>VLOOKUP(A15,CBdata[],7,FALSE)</f>
        <v>M</v>
      </c>
      <c r="F15" s="39">
        <f>VLOOKUP(A15,TSdata[],4,FALSE)</f>
        <v>0</v>
      </c>
    </row>
    <row r="16" spans="1:12" x14ac:dyDescent="0.25">
      <c r="A16" s="47" t="s">
        <v>6</v>
      </c>
      <c r="B16" s="35">
        <v>64.2</v>
      </c>
      <c r="C16" s="40">
        <f t="shared" si="0"/>
        <v>5.3500000000000006E-2</v>
      </c>
      <c r="D16" s="35" t="str">
        <f>VLOOKUP(A16,CBdata[],2,FALSE)</f>
        <v>Lecturers</v>
      </c>
      <c r="E16" s="39" t="str">
        <f>VLOOKUP(A16,CBdata[],7,FALSE)</f>
        <v>F</v>
      </c>
      <c r="F16" s="39">
        <f>VLOOKUP(A16,TSdata[],4,FALSE)</f>
        <v>0</v>
      </c>
    </row>
    <row r="17" spans="1:6" x14ac:dyDescent="0.25">
      <c r="A17" s="47" t="s">
        <v>63</v>
      </c>
      <c r="B17" s="35">
        <v>1870.5</v>
      </c>
      <c r="C17" s="40">
        <f t="shared" si="0"/>
        <v>1.5587500000000001</v>
      </c>
      <c r="D17" s="35" t="str">
        <f>VLOOKUP(A17,CBdata[],2,FALSE)</f>
        <v>Lecturers</v>
      </c>
      <c r="E17" s="39" t="str">
        <f>VLOOKUP(A17,CBdata[],7,FALSE)</f>
        <v>M</v>
      </c>
      <c r="F17" s="39">
        <f>VLOOKUP(A17,TSdata[],4,FALSE)</f>
        <v>1</v>
      </c>
    </row>
    <row r="18" spans="1:6" x14ac:dyDescent="0.25">
      <c r="A18" s="47" t="s">
        <v>54</v>
      </c>
      <c r="B18" s="35">
        <v>1840</v>
      </c>
      <c r="C18" s="40">
        <f t="shared" si="0"/>
        <v>1.5333333333333334</v>
      </c>
      <c r="D18" s="35" t="str">
        <f>VLOOKUP(A18,CBdata[],2,FALSE)</f>
        <v>Lecturers</v>
      </c>
      <c r="E18" s="39" t="str">
        <f>VLOOKUP(A18,CBdata[],7,FALSE)</f>
        <v>M</v>
      </c>
      <c r="F18" s="39">
        <f>VLOOKUP(A18,TSdata[],4,FALSE)</f>
        <v>1</v>
      </c>
    </row>
    <row r="19" spans="1:6" x14ac:dyDescent="0.25">
      <c r="A19" s="47" t="s">
        <v>65</v>
      </c>
      <c r="B19" s="35">
        <v>1603.5</v>
      </c>
      <c r="C19" s="40">
        <f t="shared" si="0"/>
        <v>1.3362500000000002</v>
      </c>
      <c r="D19" s="35" t="str">
        <f>VLOOKUP(A19,CBdata[],2,FALSE)</f>
        <v>Lecturers</v>
      </c>
      <c r="E19" s="39" t="str">
        <f>VLOOKUP(A19,CBdata[],7,FALSE)</f>
        <v>M</v>
      </c>
      <c r="F19" s="39">
        <f>VLOOKUP(A19,TSdata[],4,FALSE)</f>
        <v>0</v>
      </c>
    </row>
    <row r="20" spans="1:6" x14ac:dyDescent="0.25">
      <c r="A20" s="47" t="s">
        <v>50</v>
      </c>
      <c r="B20" s="35">
        <v>2193</v>
      </c>
      <c r="C20" s="40">
        <f t="shared" si="0"/>
        <v>1.8274999999999999</v>
      </c>
      <c r="D20" s="35" t="str">
        <f>VLOOKUP(A20,CBdata[],2,FALSE)</f>
        <v>Associate Professor</v>
      </c>
      <c r="E20" s="39" t="str">
        <f>VLOOKUP(A20,CBdata[],7,FALSE)</f>
        <v>M</v>
      </c>
      <c r="F20" s="39">
        <f>VLOOKUP(A20,TSdata[],4,FALSE)</f>
        <v>1</v>
      </c>
    </row>
    <row r="21" spans="1:6" x14ac:dyDescent="0.25">
      <c r="A21" s="47" t="s">
        <v>46</v>
      </c>
      <c r="B21" s="35">
        <v>1374.5</v>
      </c>
      <c r="C21" s="40">
        <f t="shared" si="0"/>
        <v>1.1454166666666667</v>
      </c>
      <c r="D21" s="35" t="str">
        <f>VLOOKUP(A21,CBdata[],2,FALSE)</f>
        <v>Lecturers</v>
      </c>
      <c r="E21" s="39" t="str">
        <f>VLOOKUP(A21,CBdata[],7,FALSE)</f>
        <v>M</v>
      </c>
      <c r="F21" s="39">
        <f>VLOOKUP(A21,TSdata[],4,FALSE)</f>
        <v>0</v>
      </c>
    </row>
    <row r="22" spans="1:6" x14ac:dyDescent="0.25">
      <c r="A22" s="47" t="s">
        <v>72</v>
      </c>
      <c r="B22" s="35">
        <v>540.6</v>
      </c>
      <c r="C22" s="40">
        <f t="shared" si="0"/>
        <v>0.45050000000000001</v>
      </c>
      <c r="D22" s="35" t="str">
        <f>VLOOKUP(A22,CBdata[],2,FALSE)</f>
        <v>Lecturers</v>
      </c>
      <c r="E22" s="39" t="str">
        <f>VLOOKUP(A22,CBdata[],7,FALSE)</f>
        <v>F</v>
      </c>
      <c r="F22" s="39">
        <f>VLOOKUP(A22,TSdata[],4,FALSE)</f>
        <v>1</v>
      </c>
    </row>
    <row r="23" spans="1:6" x14ac:dyDescent="0.25">
      <c r="A23" s="47" t="s">
        <v>48</v>
      </c>
      <c r="B23" s="35">
        <v>1721.5</v>
      </c>
      <c r="C23" s="40">
        <f t="shared" si="0"/>
        <v>1.4345833333333333</v>
      </c>
      <c r="D23" s="35" t="str">
        <f>VLOOKUP(A23,CBdata[],2,FALSE)</f>
        <v>Lecturers</v>
      </c>
      <c r="E23" s="39" t="str">
        <f>VLOOKUP(A23,CBdata[],7,FALSE)</f>
        <v>F</v>
      </c>
      <c r="F23" s="39">
        <f>VLOOKUP(A23,TSdata[],4,FALSE)</f>
        <v>0</v>
      </c>
    </row>
    <row r="24" spans="1:6" x14ac:dyDescent="0.25">
      <c r="A24" s="47" t="s">
        <v>69</v>
      </c>
      <c r="B24" s="35">
        <v>1475.5</v>
      </c>
      <c r="C24" s="40">
        <f t="shared" si="0"/>
        <v>1.2295833333333333</v>
      </c>
      <c r="D24" s="35" t="str">
        <f>VLOOKUP(A24,CBdata[],2,FALSE)</f>
        <v>Lecturers</v>
      </c>
      <c r="E24" s="39" t="str">
        <f>VLOOKUP(A24,CBdata[],7,FALSE)</f>
        <v>M</v>
      </c>
      <c r="F24" s="39">
        <f>VLOOKUP(A24,TSdata[],4,FALSE)</f>
        <v>0</v>
      </c>
    </row>
    <row r="25" spans="1:6" x14ac:dyDescent="0.25">
      <c r="A25" s="47" t="s">
        <v>60</v>
      </c>
      <c r="B25" s="35">
        <v>2093</v>
      </c>
      <c r="C25" s="40">
        <f t="shared" si="0"/>
        <v>1.7441666666666666</v>
      </c>
      <c r="D25" s="35" t="str">
        <f>VLOOKUP(A25,CBdata[],2,FALSE)</f>
        <v>Lecturers</v>
      </c>
      <c r="E25" s="39" t="str">
        <f>VLOOKUP(A25,CBdata[],7,FALSE)</f>
        <v>M</v>
      </c>
      <c r="F25" s="39">
        <f>VLOOKUP(A25,TSdata[],4,FALSE)</f>
        <v>0</v>
      </c>
    </row>
    <row r="26" spans="1:6" x14ac:dyDescent="0.25">
      <c r="A26" s="47" t="s">
        <v>59</v>
      </c>
      <c r="B26" s="35">
        <v>1997.5</v>
      </c>
      <c r="C26" s="40">
        <f t="shared" si="0"/>
        <v>1.6645833333333333</v>
      </c>
      <c r="D26" s="35" t="str">
        <f>VLOOKUP(A26,CBdata[],2,FALSE)</f>
        <v>Lecturers</v>
      </c>
      <c r="E26" s="39" t="str">
        <f>VLOOKUP(A26,CBdata[],7,FALSE)</f>
        <v>M</v>
      </c>
      <c r="F26" s="39">
        <f>VLOOKUP(A26,TSdata[],4,FALSE)</f>
        <v>1</v>
      </c>
    </row>
    <row r="27" spans="1:6" x14ac:dyDescent="0.25">
      <c r="A27" s="47" t="s">
        <v>55</v>
      </c>
      <c r="B27" s="35">
        <v>1900.5</v>
      </c>
      <c r="C27" s="40">
        <f t="shared" si="0"/>
        <v>1.58375</v>
      </c>
      <c r="D27" s="35" t="str">
        <f>VLOOKUP(A27,CBdata[],2,FALSE)</f>
        <v>Lecturers</v>
      </c>
      <c r="E27" s="39" t="str">
        <f>VLOOKUP(A27,CBdata[],7,FALSE)</f>
        <v>M</v>
      </c>
      <c r="F27" s="39">
        <f>VLOOKUP(A27,TSdata[],4,FALSE)</f>
        <v>1</v>
      </c>
    </row>
    <row r="28" spans="1:6" x14ac:dyDescent="0.25">
      <c r="A28" s="47" t="s">
        <v>45</v>
      </c>
      <c r="B28" s="35">
        <v>2050.5</v>
      </c>
      <c r="C28" s="40">
        <f t="shared" si="0"/>
        <v>1.7087499999999998</v>
      </c>
      <c r="D28" s="35" t="str">
        <f>VLOOKUP(A28,CBdata[],2,FALSE)</f>
        <v>Associate Professor</v>
      </c>
      <c r="E28" s="39" t="str">
        <f>VLOOKUP(A28,CBdata[],7,FALSE)</f>
        <v>M</v>
      </c>
      <c r="F28" s="39">
        <f>VLOOKUP(A28,TSdata[],4,FALSE)</f>
        <v>1</v>
      </c>
    </row>
    <row r="29" spans="1:6" x14ac:dyDescent="0.25">
      <c r="A29" s="47" t="s">
        <v>58</v>
      </c>
      <c r="B29" s="35">
        <v>1949.25</v>
      </c>
      <c r="C29" s="40">
        <f t="shared" si="0"/>
        <v>1.6243749999999999</v>
      </c>
      <c r="D29" s="35" t="str">
        <f>VLOOKUP(A29,CBdata[],2,FALSE)</f>
        <v>Lecturers</v>
      </c>
      <c r="E29" s="39" t="str">
        <f>VLOOKUP(A29,CBdata[],7,FALSE)</f>
        <v>M</v>
      </c>
      <c r="F29" s="39">
        <f>VLOOKUP(A29,TSdata[],4,FALSE)</f>
        <v>0</v>
      </c>
    </row>
    <row r="30" spans="1:6" x14ac:dyDescent="0.25">
      <c r="A30" s="47" t="s">
        <v>52</v>
      </c>
      <c r="B30" s="35">
        <v>1722</v>
      </c>
      <c r="C30" s="40">
        <f t="shared" si="0"/>
        <v>1.4350000000000001</v>
      </c>
      <c r="D30" s="35" t="str">
        <f>VLOOKUP(A30,CBdata[],2,FALSE)</f>
        <v>Lecturers</v>
      </c>
      <c r="E30" s="39" t="str">
        <f>VLOOKUP(A30,CBdata[],7,FALSE)</f>
        <v>F</v>
      </c>
      <c r="F30" s="39">
        <f>VLOOKUP(A30,TSdata[],4,FALSE)</f>
        <v>1</v>
      </c>
    </row>
    <row r="31" spans="1:6" x14ac:dyDescent="0.25">
      <c r="A31" s="47" t="s">
        <v>73</v>
      </c>
      <c r="B31" s="35">
        <v>1489.375</v>
      </c>
      <c r="C31" s="40">
        <f t="shared" si="0"/>
        <v>1.2411458333333334</v>
      </c>
      <c r="D31" s="35" t="str">
        <f>VLOOKUP(A31,CBdata[],2,FALSE)</f>
        <v>Lecturers</v>
      </c>
      <c r="E31" s="39" t="str">
        <f>VLOOKUP(A31,CBdata[],7,FALSE)</f>
        <v>F</v>
      </c>
      <c r="F31" s="39">
        <f>VLOOKUP(A31,TSdata[],4,FALSE)</f>
        <v>0</v>
      </c>
    </row>
    <row r="32" spans="1:6" x14ac:dyDescent="0.25">
      <c r="A32" s="47" t="s">
        <v>51</v>
      </c>
      <c r="B32" s="35">
        <v>1649.5</v>
      </c>
      <c r="C32" s="40">
        <f t="shared" si="0"/>
        <v>1.3745833333333333</v>
      </c>
      <c r="D32" s="35" t="str">
        <f>VLOOKUP(A32,CBdata[],2,FALSE)</f>
        <v>Associate Professor</v>
      </c>
      <c r="E32" s="39" t="str">
        <f>VLOOKUP(A32,CBdata[],7,FALSE)</f>
        <v>F</v>
      </c>
      <c r="F32" s="39">
        <f>VLOOKUP(A32,TSdata[],4,FALSE)</f>
        <v>1</v>
      </c>
    </row>
    <row r="33" spans="1:6" x14ac:dyDescent="0.25">
      <c r="A33" s="47" t="s">
        <v>49</v>
      </c>
      <c r="B33" s="35">
        <v>685.8</v>
      </c>
      <c r="C33" s="40">
        <f t="shared" si="0"/>
        <v>0.57150000000000001</v>
      </c>
      <c r="D33" s="35" t="str">
        <f>VLOOKUP(A33,CBdata[],2,FALSE)</f>
        <v>Lecturers</v>
      </c>
      <c r="E33" s="39" t="str">
        <f>VLOOKUP(A33,CBdata[],7,FALSE)</f>
        <v>M</v>
      </c>
      <c r="F33" s="39">
        <f>VLOOKUP(A33,TSdata[],4,FALSE)</f>
        <v>0</v>
      </c>
    </row>
    <row r="34" spans="1:6" x14ac:dyDescent="0.25">
      <c r="A34" s="48" t="s">
        <v>66</v>
      </c>
      <c r="B34" s="35">
        <v>1088.1000000000001</v>
      </c>
      <c r="C34" s="40">
        <f t="shared" si="0"/>
        <v>0.90675000000000006</v>
      </c>
      <c r="D34" s="35" t="str">
        <f>VLOOKUP(A34,CBdata[],2,FALSE)</f>
        <v>Lecturers</v>
      </c>
      <c r="E34" s="39" t="str">
        <f>VLOOKUP(A34,CBdata[],7,FALSE)</f>
        <v>M</v>
      </c>
      <c r="F34" s="39">
        <f>VLOOKUP(A34,TSdata[],4,FALSE)</f>
        <v>0</v>
      </c>
    </row>
    <row r="35" spans="1:6" x14ac:dyDescent="0.25">
      <c r="A35" s="48" t="s">
        <v>62</v>
      </c>
      <c r="B35" s="35">
        <v>609</v>
      </c>
      <c r="C35" s="40">
        <f t="shared" si="0"/>
        <v>0.50750000000000006</v>
      </c>
      <c r="D35" s="35" t="str">
        <f>VLOOKUP(A35,CBdata[],2,FALSE)</f>
        <v>Lecturers</v>
      </c>
      <c r="E35" s="39" t="str">
        <f>VLOOKUP(A35,CBdata[],7,FALSE)</f>
        <v>M</v>
      </c>
      <c r="F35" s="39">
        <f>VLOOKUP(A35,TSdata[],4,FALSE)</f>
        <v>1</v>
      </c>
    </row>
    <row r="36" spans="1:6" x14ac:dyDescent="0.25">
      <c r="A36" s="48" t="s">
        <v>70</v>
      </c>
      <c r="B36" s="35">
        <v>497</v>
      </c>
      <c r="C36" s="40">
        <f t="shared" si="0"/>
        <v>0.41416666666666668</v>
      </c>
      <c r="D36" s="35" t="str">
        <f>VLOOKUP(A36,CBdata[],2,FALSE)</f>
        <v>Professors</v>
      </c>
      <c r="E36" s="39" t="str">
        <f>VLOOKUP(A36,CBdata[],7,FALSE)</f>
        <v>F</v>
      </c>
      <c r="F36" s="39">
        <f>VLOOKUP(A36,TSdata[],4,FALSE)</f>
        <v>1</v>
      </c>
    </row>
    <row r="37" spans="1:6" x14ac:dyDescent="0.25">
      <c r="A37" s="47" t="s">
        <v>53</v>
      </c>
      <c r="B37" s="35">
        <v>1749</v>
      </c>
      <c r="C37" s="40">
        <f t="shared" si="0"/>
        <v>1.4575</v>
      </c>
      <c r="D37" s="35" t="str">
        <f>VLOOKUP(A37,CBdata[],2,FALSE)</f>
        <v>Associate Professor</v>
      </c>
      <c r="E37" s="39" t="str">
        <f>VLOOKUP(A37,CBdata[],7,FALSE)</f>
        <v>M</v>
      </c>
      <c r="F37" s="39">
        <f>VLOOKUP(A37,TSdata[],4,FALSE)</f>
        <v>1</v>
      </c>
    </row>
    <row r="38" spans="1:6" x14ac:dyDescent="0.25">
      <c r="A38" s="47" t="s">
        <v>74</v>
      </c>
      <c r="B38" s="35">
        <v>1638</v>
      </c>
      <c r="C38" s="40">
        <f t="shared" si="0"/>
        <v>1.365</v>
      </c>
      <c r="D38" s="35" t="str">
        <f>VLOOKUP(A38,CBdata[],2,FALSE)</f>
        <v>Lecturers</v>
      </c>
      <c r="E38" s="39" t="str">
        <f>VLOOKUP(A38,CBdata[],7,FALSE)</f>
        <v>F</v>
      </c>
      <c r="F38" s="39">
        <f>VLOOKUP(A38,TSdata[],4,FALSE)</f>
        <v>1</v>
      </c>
    </row>
    <row r="39" spans="1:6" x14ac:dyDescent="0.25">
      <c r="A39" s="47" t="s">
        <v>64</v>
      </c>
      <c r="B39" s="35">
        <v>1569.5</v>
      </c>
      <c r="C39" s="40">
        <f t="shared" si="0"/>
        <v>1.3079166666666668</v>
      </c>
      <c r="D39" s="35" t="str">
        <f>VLOOKUP(A39,CBdata[],2,FALSE)</f>
        <v>Lecturers</v>
      </c>
      <c r="E39" s="39" t="str">
        <f>VLOOKUP(A39,CBdata[],7,FALSE)</f>
        <v>F</v>
      </c>
      <c r="F39" s="39">
        <f>VLOOKUP(A39,TSdata[],4,FALSE)</f>
        <v>1</v>
      </c>
    </row>
    <row r="40" spans="1:6" x14ac:dyDescent="0.25">
      <c r="A40" s="47" t="s">
        <v>68</v>
      </c>
      <c r="B40" s="35">
        <v>1722</v>
      </c>
      <c r="C40" s="40">
        <f t="shared" si="0"/>
        <v>1.4350000000000001</v>
      </c>
      <c r="D40" s="35" t="str">
        <f>VLOOKUP(A40,CBdata[],2,FALSE)</f>
        <v>Lecturers</v>
      </c>
      <c r="E40" s="39" t="str">
        <f>VLOOKUP(A40,CBdata[],7,FALSE)</f>
        <v>M</v>
      </c>
      <c r="F40" s="39">
        <f>VLOOKUP(A40,TSdata[],4,FALSE)</f>
        <v>0</v>
      </c>
    </row>
    <row r="41" spans="1:6" x14ac:dyDescent="0.25">
      <c r="A41" s="47" t="s">
        <v>44</v>
      </c>
      <c r="B41" s="35">
        <v>581.09999999999991</v>
      </c>
      <c r="C41" s="40">
        <f t="shared" si="0"/>
        <v>0.48424999999999996</v>
      </c>
      <c r="D41" s="35" t="str">
        <f>VLOOKUP(A41,CBdata[],2,FALSE)</f>
        <v>Lecturers</v>
      </c>
      <c r="E41" s="39" t="str">
        <f>VLOOKUP(A41,CBdata[],7,FALSE)</f>
        <v>F</v>
      </c>
      <c r="F41" s="39">
        <f>VLOOKUP(A41,TSdata[],4,FALSE)</f>
        <v>0</v>
      </c>
    </row>
    <row r="42" spans="1:6" x14ac:dyDescent="0.25">
      <c r="A42" s="47" t="s">
        <v>67</v>
      </c>
      <c r="B42" s="35">
        <v>758</v>
      </c>
      <c r="C42" s="40">
        <f t="shared" si="0"/>
        <v>0.6316666666666666</v>
      </c>
      <c r="D42" s="35" t="str">
        <f>VLOOKUP(A42,CBdata[],2,FALSE)</f>
        <v>Lecturers</v>
      </c>
      <c r="E42" s="39" t="str">
        <f>VLOOKUP(A42,CBdata[],7,FALSE)</f>
        <v>M</v>
      </c>
      <c r="F42" s="39">
        <f>VLOOKUP(A42,TSdata[],4,FALSE)</f>
        <v>0</v>
      </c>
    </row>
    <row r="43" spans="1:6" x14ac:dyDescent="0.25">
      <c r="A43" s="47" t="s">
        <v>26</v>
      </c>
      <c r="B43" s="35">
        <v>1817.9</v>
      </c>
      <c r="C43" s="40">
        <f t="shared" si="0"/>
        <v>1.5149166666666667</v>
      </c>
      <c r="D43" s="35" t="str">
        <f>VLOOKUP(A43,CBdata[],2,FALSE)</f>
        <v>Lecturers</v>
      </c>
      <c r="E43" s="39" t="str">
        <f>VLOOKUP(A43,CBdata[],7,FALSE)</f>
        <v>M</v>
      </c>
      <c r="F43" s="39">
        <f>VLOOKUP(A43,TSdata[],4,FALSE)</f>
        <v>1</v>
      </c>
    </row>
    <row r="44" spans="1:6" x14ac:dyDescent="0.25">
      <c r="A44" s="47" t="s">
        <v>27</v>
      </c>
      <c r="B44" s="35">
        <v>1466.5</v>
      </c>
      <c r="C44" s="40">
        <f t="shared" si="0"/>
        <v>1.2220833333333334</v>
      </c>
      <c r="D44" s="35" t="str">
        <f>VLOOKUP(A44,CBdata[],2,FALSE)</f>
        <v>Lecturers</v>
      </c>
      <c r="E44" s="39" t="str">
        <f>VLOOKUP(A44,CBdata[],7,FALSE)</f>
        <v>M</v>
      </c>
      <c r="F44" s="39">
        <f>VLOOKUP(A44,TSdata[],4,FALSE)</f>
        <v>1</v>
      </c>
    </row>
    <row r="45" spans="1:6" x14ac:dyDescent="0.25">
      <c r="A45" s="47" t="s">
        <v>43</v>
      </c>
      <c r="B45" s="35">
        <v>1689.5</v>
      </c>
      <c r="C45" s="40">
        <f t="shared" si="0"/>
        <v>1.4079166666666667</v>
      </c>
      <c r="D45" s="35" t="str">
        <f>VLOOKUP(A45,CBdata[],2,FALSE)</f>
        <v>Lecturers</v>
      </c>
      <c r="E45" s="39" t="str">
        <f>VLOOKUP(A45,CBdata[],7,FALSE)</f>
        <v>F</v>
      </c>
      <c r="F45" s="39">
        <f>VLOOKUP(A45,TSdata[],4,FALSE)</f>
        <v>1</v>
      </c>
    </row>
    <row r="46" spans="1:6" x14ac:dyDescent="0.25">
      <c r="A46" s="47" t="s">
        <v>170</v>
      </c>
      <c r="B46" s="35">
        <v>94.5</v>
      </c>
      <c r="C46" s="40">
        <f t="shared" si="0"/>
        <v>7.8750000000000001E-2</v>
      </c>
      <c r="D46" s="35" t="str">
        <f>VLOOKUP(A46,CBdata[],2,FALSE)</f>
        <v>Lecturers</v>
      </c>
      <c r="E46" s="39" t="str">
        <f>VLOOKUP(A46,CBdata[],7,FALSE)</f>
        <v>M</v>
      </c>
      <c r="F46" s="39">
        <f>VLOOKUP(A46,TSdata[],4,FALSE)</f>
        <v>1</v>
      </c>
    </row>
    <row r="47" spans="1:6" x14ac:dyDescent="0.25">
      <c r="A47" s="47" t="s">
        <v>41</v>
      </c>
      <c r="B47" s="35">
        <v>1851</v>
      </c>
      <c r="C47" s="40">
        <f t="shared" si="0"/>
        <v>1.5425</v>
      </c>
      <c r="D47" s="35" t="str">
        <f>VLOOKUP(A47,CBdata[],2,FALSE)</f>
        <v>Lecturers</v>
      </c>
      <c r="E47" s="39" t="str">
        <f>VLOOKUP(A47,CBdata[],7,FALSE)</f>
        <v>M</v>
      </c>
      <c r="F47" s="39">
        <f>VLOOKUP(A47,TSdata[],4,FALSE)</f>
        <v>1</v>
      </c>
    </row>
    <row r="48" spans="1:6" x14ac:dyDescent="0.25">
      <c r="A48" s="47" t="s">
        <v>38</v>
      </c>
      <c r="B48" s="35">
        <v>522</v>
      </c>
      <c r="C48" s="40">
        <f t="shared" si="0"/>
        <v>0.43499999999999994</v>
      </c>
      <c r="D48" s="35" t="str">
        <f>VLOOKUP(A48,CBdata[],2,FALSE)</f>
        <v>Lecturers</v>
      </c>
      <c r="E48" s="39" t="str">
        <f>VLOOKUP(A48,CBdata[],7,FALSE)</f>
        <v>M</v>
      </c>
      <c r="F48" s="39">
        <f>VLOOKUP(A48,TSdata[],4,FALSE)</f>
        <v>1</v>
      </c>
    </row>
    <row r="49" spans="1:6" x14ac:dyDescent="0.25">
      <c r="A49" s="47" t="s">
        <v>22</v>
      </c>
      <c r="B49" s="35">
        <v>1635.5</v>
      </c>
      <c r="C49" s="40">
        <f t="shared" si="0"/>
        <v>1.3629166666666666</v>
      </c>
      <c r="D49" s="35" t="str">
        <f>VLOOKUP(A49,CBdata[],2,FALSE)</f>
        <v>Lecturers</v>
      </c>
      <c r="E49" s="39" t="str">
        <f>VLOOKUP(A49,CBdata[],7,FALSE)</f>
        <v>M</v>
      </c>
      <c r="F49" s="39">
        <f>VLOOKUP(A49,TSdata[],4,FALSE)</f>
        <v>1</v>
      </c>
    </row>
    <row r="50" spans="1:6" x14ac:dyDescent="0.25">
      <c r="A50" s="47" t="s">
        <v>42</v>
      </c>
      <c r="B50" s="35">
        <v>1533</v>
      </c>
      <c r="C50" s="40">
        <f t="shared" si="0"/>
        <v>1.2775000000000001</v>
      </c>
      <c r="D50" s="35" t="str">
        <f>VLOOKUP(A50,CBdata[],2,FALSE)</f>
        <v>Lecturers</v>
      </c>
      <c r="E50" s="39" t="str">
        <f>VLOOKUP(A50,CBdata[],7,FALSE)</f>
        <v>M</v>
      </c>
      <c r="F50" s="39">
        <f>VLOOKUP(A50,TSdata[],4,FALSE)</f>
        <v>1</v>
      </c>
    </row>
    <row r="51" spans="1:6" x14ac:dyDescent="0.25">
      <c r="A51" s="47" t="s">
        <v>36</v>
      </c>
      <c r="B51" s="35">
        <v>1758.4</v>
      </c>
      <c r="C51" s="40">
        <f t="shared" si="0"/>
        <v>1.4653333333333334</v>
      </c>
      <c r="D51" s="35" t="str">
        <f>VLOOKUP(A51,CBdata[],2,FALSE)</f>
        <v>Lecturers</v>
      </c>
      <c r="E51" s="39" t="str">
        <f>VLOOKUP(A51,CBdata[],7,FALSE)</f>
        <v>M</v>
      </c>
      <c r="F51" s="39">
        <f>VLOOKUP(A51,TSdata[],4,FALSE)</f>
        <v>1</v>
      </c>
    </row>
    <row r="52" spans="1:6" x14ac:dyDescent="0.25">
      <c r="A52" s="47" t="s">
        <v>40</v>
      </c>
      <c r="B52" s="35">
        <v>1086.5</v>
      </c>
      <c r="C52" s="40">
        <f t="shared" si="0"/>
        <v>0.90541666666666676</v>
      </c>
      <c r="D52" s="35" t="str">
        <f>VLOOKUP(A52,CBdata[],2,FALSE)</f>
        <v>Lecturers</v>
      </c>
      <c r="E52" s="39" t="str">
        <f>VLOOKUP(A52,CBdata[],7,FALSE)</f>
        <v>M</v>
      </c>
      <c r="F52" s="39">
        <f>VLOOKUP(A52,TSdata[],4,FALSE)</f>
        <v>0</v>
      </c>
    </row>
    <row r="53" spans="1:6" x14ac:dyDescent="0.25">
      <c r="A53" s="47" t="s">
        <v>28</v>
      </c>
      <c r="B53" s="35">
        <v>1793</v>
      </c>
      <c r="C53" s="40">
        <f t="shared" si="0"/>
        <v>1.4941666666666666</v>
      </c>
      <c r="D53" s="35" t="str">
        <f>VLOOKUP(A53,CBdata[],2,FALSE)</f>
        <v>Lecturers</v>
      </c>
      <c r="E53" s="39" t="str">
        <f>VLOOKUP(A53,CBdata[],7,FALSE)</f>
        <v>M</v>
      </c>
      <c r="F53" s="39">
        <f>VLOOKUP(A53,TSdata[],4,FALSE)</f>
        <v>1</v>
      </c>
    </row>
    <row r="54" spans="1:6" x14ac:dyDescent="0.25">
      <c r="A54" s="47" t="s">
        <v>35</v>
      </c>
      <c r="B54" s="35">
        <v>1381</v>
      </c>
      <c r="C54" s="40">
        <f t="shared" si="0"/>
        <v>1.1508333333333334</v>
      </c>
      <c r="D54" s="35" t="str">
        <f>VLOOKUP(A54,CBdata[],2,FALSE)</f>
        <v>Lecturers</v>
      </c>
      <c r="E54" s="39" t="str">
        <f>VLOOKUP(A54,CBdata[],7,FALSE)</f>
        <v>F</v>
      </c>
      <c r="F54" s="39">
        <f>VLOOKUP(A54,TSdata[],4,FALSE)</f>
        <v>0</v>
      </c>
    </row>
    <row r="55" spans="1:6" x14ac:dyDescent="0.25">
      <c r="A55" s="47" t="s">
        <v>169</v>
      </c>
      <c r="B55" s="35">
        <v>336</v>
      </c>
      <c r="C55" s="40">
        <f t="shared" si="0"/>
        <v>0.27999999999999997</v>
      </c>
      <c r="D55" s="35" t="str">
        <f>VLOOKUP(A55,CBdata[],2,FALSE)</f>
        <v>Lecturers</v>
      </c>
      <c r="E55" s="39" t="str">
        <f>VLOOKUP(A55,CBdata[],7,FALSE)</f>
        <v>M</v>
      </c>
      <c r="F55" s="39">
        <f>VLOOKUP(A55,TSdata[],4,FALSE)</f>
        <v>1</v>
      </c>
    </row>
    <row r="56" spans="1:6" x14ac:dyDescent="0.25">
      <c r="A56" s="47" t="s">
        <v>37</v>
      </c>
      <c r="B56" s="35">
        <v>1187.375</v>
      </c>
      <c r="C56" s="40">
        <f t="shared" si="0"/>
        <v>0.98947916666666669</v>
      </c>
      <c r="D56" s="35" t="str">
        <f>VLOOKUP(A56,CBdata[],2,FALSE)</f>
        <v>Lecturers</v>
      </c>
      <c r="E56" s="39" t="str">
        <f>VLOOKUP(A56,CBdata[],7,FALSE)</f>
        <v>M</v>
      </c>
      <c r="F56" s="39">
        <f>VLOOKUP(A56,TSdata[],4,FALSE)</f>
        <v>0</v>
      </c>
    </row>
    <row r="57" spans="1:6" x14ac:dyDescent="0.25">
      <c r="A57" s="47" t="s">
        <v>29</v>
      </c>
      <c r="B57" s="35">
        <v>1255.875</v>
      </c>
      <c r="C57" s="40">
        <f t="shared" si="0"/>
        <v>1.0465624999999998</v>
      </c>
      <c r="D57" s="35" t="str">
        <f>VLOOKUP(A57,CBdata[],2,FALSE)</f>
        <v>Lecturers</v>
      </c>
      <c r="E57" s="39" t="str">
        <f>VLOOKUP(A57,CBdata[],7,FALSE)</f>
        <v>M</v>
      </c>
      <c r="F57" s="39">
        <f>VLOOKUP(A57,TSdata[],4,FALSE)</f>
        <v>1</v>
      </c>
    </row>
    <row r="58" spans="1:6" x14ac:dyDescent="0.25">
      <c r="A58" s="47" t="s">
        <v>21</v>
      </c>
      <c r="B58" s="35">
        <v>48</v>
      </c>
      <c r="C58" s="40">
        <f t="shared" si="0"/>
        <v>0.04</v>
      </c>
      <c r="D58" s="35" t="str">
        <f>VLOOKUP(A58,CBdata[],2,FALSE)</f>
        <v>Associate Professor</v>
      </c>
      <c r="E58" s="39" t="str">
        <f>VLOOKUP(A58,CBdata[],7,FALSE)</f>
        <v>M</v>
      </c>
      <c r="F58" s="39">
        <f>VLOOKUP(A58,TSdata[],4,FALSE)</f>
        <v>1</v>
      </c>
    </row>
    <row r="59" spans="1:6" x14ac:dyDescent="0.25">
      <c r="A59" s="47" t="s">
        <v>172</v>
      </c>
      <c r="B59" s="35">
        <v>261</v>
      </c>
      <c r="C59" s="40">
        <f t="shared" si="0"/>
        <v>0.21749999999999997</v>
      </c>
      <c r="D59" s="35" t="str">
        <f>VLOOKUP(A59,CBdata[],2,FALSE)</f>
        <v>Associate Professor</v>
      </c>
      <c r="E59" s="39" t="str">
        <f>VLOOKUP(A59,CBdata[],7,FALSE)</f>
        <v>M</v>
      </c>
      <c r="F59" s="39">
        <f>VLOOKUP(A59,TSdata[],4,FALSE)</f>
        <v>1</v>
      </c>
    </row>
    <row r="60" spans="1:6" x14ac:dyDescent="0.25">
      <c r="A60" s="47" t="s">
        <v>24</v>
      </c>
      <c r="B60" s="35">
        <v>219</v>
      </c>
      <c r="C60" s="40">
        <f t="shared" si="0"/>
        <v>0.1825</v>
      </c>
      <c r="D60" s="35" t="str">
        <f>VLOOKUP(A60,CBdata[],2,FALSE)</f>
        <v>Lecturers</v>
      </c>
      <c r="E60" s="39" t="str">
        <f>VLOOKUP(A60,CBdata[],7,FALSE)</f>
        <v>M</v>
      </c>
      <c r="F60" s="39">
        <f>VLOOKUP(A60,TSdata[],4,FALSE)</f>
        <v>0</v>
      </c>
    </row>
    <row r="61" spans="1:6" x14ac:dyDescent="0.25">
      <c r="A61" s="47" t="s">
        <v>25</v>
      </c>
      <c r="B61" s="35">
        <v>1610</v>
      </c>
      <c r="C61" s="40">
        <f t="shared" si="0"/>
        <v>1.3416666666666666</v>
      </c>
      <c r="D61" s="35" t="str">
        <f>VLOOKUP(A61,CBdata[],2,FALSE)</f>
        <v>Lecturers</v>
      </c>
      <c r="E61" s="39" t="str">
        <f>VLOOKUP(A61,CBdata[],7,FALSE)</f>
        <v>M</v>
      </c>
      <c r="F61" s="39">
        <f>VLOOKUP(A61,TSdata[],4,FALSE)</f>
        <v>1</v>
      </c>
    </row>
    <row r="62" spans="1:6" x14ac:dyDescent="0.25">
      <c r="A62" s="47" t="s">
        <v>81</v>
      </c>
      <c r="B62" s="35">
        <v>317.5</v>
      </c>
      <c r="C62" s="40">
        <f t="shared" si="0"/>
        <v>0.26458333333333334</v>
      </c>
      <c r="D62" s="35" t="str">
        <f>VLOOKUP(A62,CBdata[],2,FALSE)</f>
        <v>Lecturers</v>
      </c>
      <c r="E62" s="39" t="str">
        <f>VLOOKUP(A62,CBdata[],7,FALSE)</f>
        <v>M</v>
      </c>
      <c r="F62" s="39">
        <f>VLOOKUP(A62,TSdata[],4,FALSE)</f>
        <v>1</v>
      </c>
    </row>
    <row r="63" spans="1:6" x14ac:dyDescent="0.25">
      <c r="A63" s="47" t="s">
        <v>98</v>
      </c>
      <c r="B63" s="35">
        <v>1639</v>
      </c>
      <c r="C63" s="40">
        <f t="shared" si="0"/>
        <v>1.3658333333333332</v>
      </c>
      <c r="D63" s="35" t="str">
        <f>VLOOKUP(A63,CBdata[],2,FALSE)</f>
        <v>Lecturers</v>
      </c>
      <c r="E63" s="39" t="str">
        <f>VLOOKUP(A63,CBdata[],7,FALSE)</f>
        <v>M</v>
      </c>
      <c r="F63" s="39">
        <f>VLOOKUP(A63,TSdata[],4,FALSE)</f>
        <v>1</v>
      </c>
    </row>
    <row r="64" spans="1:6" x14ac:dyDescent="0.25">
      <c r="A64" s="47" t="s">
        <v>78</v>
      </c>
      <c r="B64" s="35">
        <v>1757.5</v>
      </c>
      <c r="C64" s="40">
        <f t="shared" si="0"/>
        <v>1.4645833333333333</v>
      </c>
      <c r="D64" s="35" t="str">
        <f>VLOOKUP(A64,CBdata[],2,FALSE)</f>
        <v>Lecturers</v>
      </c>
      <c r="E64" s="39" t="str">
        <f>VLOOKUP(A64,CBdata[],7,FALSE)</f>
        <v>M</v>
      </c>
      <c r="F64" s="39">
        <f>VLOOKUP(A64,TSdata[],4,FALSE)</f>
        <v>0</v>
      </c>
    </row>
    <row r="65" spans="1:6" x14ac:dyDescent="0.25">
      <c r="A65" s="48" t="s">
        <v>92</v>
      </c>
      <c r="B65" s="35">
        <v>456.75000000000006</v>
      </c>
      <c r="C65" s="40">
        <f t="shared" si="0"/>
        <v>0.38062500000000005</v>
      </c>
      <c r="D65" s="35" t="str">
        <f>VLOOKUP(A65,CBdata[],2,FALSE)</f>
        <v>Lecturers</v>
      </c>
      <c r="E65" s="39" t="str">
        <f>VLOOKUP(A65,CBdata[],7,FALSE)</f>
        <v>F</v>
      </c>
      <c r="F65" s="39">
        <f>VLOOKUP(A65,TSdata[],4,FALSE)</f>
        <v>0</v>
      </c>
    </row>
    <row r="66" spans="1:6" x14ac:dyDescent="0.25">
      <c r="A66" s="48" t="s">
        <v>96</v>
      </c>
      <c r="B66" s="35">
        <v>1546.5</v>
      </c>
      <c r="C66" s="40">
        <f t="shared" si="0"/>
        <v>1.2887499999999998</v>
      </c>
      <c r="D66" s="35" t="str">
        <f>VLOOKUP(A66,CBdata[],2,FALSE)</f>
        <v>Lecturers</v>
      </c>
      <c r="E66" s="39" t="str">
        <f>VLOOKUP(A66,CBdata[],7,FALSE)</f>
        <v>M</v>
      </c>
      <c r="F66" s="39">
        <f>VLOOKUP(A66,TSdata[],4,FALSE)</f>
        <v>1</v>
      </c>
    </row>
    <row r="67" spans="1:6" x14ac:dyDescent="0.25">
      <c r="A67" s="47" t="s">
        <v>83</v>
      </c>
      <c r="B67" s="35">
        <v>1633</v>
      </c>
      <c r="C67" s="40">
        <f t="shared" ref="C67:C110" si="6">B67/2/15/40</f>
        <v>1.3608333333333333</v>
      </c>
      <c r="D67" s="35" t="str">
        <f>VLOOKUP(A67,CBdata[],2,FALSE)</f>
        <v>Lecturers</v>
      </c>
      <c r="E67" s="39" t="str">
        <f>VLOOKUP(A67,CBdata[],7,FALSE)</f>
        <v>F</v>
      </c>
      <c r="F67" s="39">
        <f>VLOOKUP(A67,TSdata[],4,FALSE)</f>
        <v>0</v>
      </c>
    </row>
    <row r="68" spans="1:6" x14ac:dyDescent="0.25">
      <c r="A68" s="47" t="s">
        <v>95</v>
      </c>
      <c r="B68" s="35">
        <v>1530.5</v>
      </c>
      <c r="C68" s="40">
        <f t="shared" si="6"/>
        <v>1.2754166666666666</v>
      </c>
      <c r="D68" s="35" t="str">
        <f>VLOOKUP(A68,CBdata[],2,FALSE)</f>
        <v>Lecturers</v>
      </c>
      <c r="E68" s="39" t="str">
        <f>VLOOKUP(A68,CBdata[],7,FALSE)</f>
        <v>M</v>
      </c>
      <c r="F68" s="39">
        <f>VLOOKUP(A68,TSdata[],4,FALSE)</f>
        <v>1</v>
      </c>
    </row>
    <row r="69" spans="1:6" x14ac:dyDescent="0.25">
      <c r="A69" s="16" t="s">
        <v>88</v>
      </c>
      <c r="B69" s="35">
        <v>1448</v>
      </c>
      <c r="C69" s="40">
        <f t="shared" si="6"/>
        <v>1.2066666666666666</v>
      </c>
      <c r="D69" s="35" t="str">
        <f>VLOOKUP(A69,CBdata[],2,FALSE)</f>
        <v>Lecturers</v>
      </c>
      <c r="E69" s="39" t="str">
        <f>VLOOKUP(A69,CBdata[],7,FALSE)</f>
        <v>M</v>
      </c>
      <c r="F69" s="39">
        <f>VLOOKUP(A69,TSdata[],4,FALSE)</f>
        <v>1</v>
      </c>
    </row>
    <row r="70" spans="1:6" x14ac:dyDescent="0.25">
      <c r="A70" s="47" t="s">
        <v>77</v>
      </c>
      <c r="B70" s="35">
        <v>670.5</v>
      </c>
      <c r="C70" s="40">
        <f t="shared" si="6"/>
        <v>0.55875000000000008</v>
      </c>
      <c r="D70" s="35" t="str">
        <f>VLOOKUP(A70,CBdata[],2,FALSE)</f>
        <v>Lecturers</v>
      </c>
      <c r="E70" s="39" t="str">
        <f>VLOOKUP(A70,CBdata[],7,FALSE)</f>
        <v>M</v>
      </c>
      <c r="F70" s="39">
        <f>VLOOKUP(A70,TSdata[],4,FALSE)</f>
        <v>1</v>
      </c>
    </row>
    <row r="71" spans="1:6" x14ac:dyDescent="0.25">
      <c r="A71" s="47" t="s">
        <v>76</v>
      </c>
      <c r="B71" s="35">
        <v>1676.8</v>
      </c>
      <c r="C71" s="40">
        <f t="shared" si="6"/>
        <v>1.3973333333333333</v>
      </c>
      <c r="D71" s="35" t="str">
        <f>VLOOKUP(A71,CBdata[],2,FALSE)</f>
        <v>Lecturers</v>
      </c>
      <c r="E71" s="39" t="str">
        <f>VLOOKUP(A71,CBdata[],7,FALSE)</f>
        <v>M</v>
      </c>
      <c r="F71" s="39">
        <f>VLOOKUP(A71,TSdata[],4,FALSE)</f>
        <v>1</v>
      </c>
    </row>
    <row r="72" spans="1:6" x14ac:dyDescent="0.25">
      <c r="A72" s="47" t="s">
        <v>89</v>
      </c>
      <c r="B72" s="35">
        <v>1584</v>
      </c>
      <c r="C72" s="40">
        <f t="shared" si="6"/>
        <v>1.3199999999999998</v>
      </c>
      <c r="D72" s="35" t="str">
        <f>VLOOKUP(A72,CBdata[],2,FALSE)</f>
        <v>Lecturers</v>
      </c>
      <c r="E72" s="39" t="str">
        <f>VLOOKUP(A72,CBdata[],7,FALSE)</f>
        <v>M</v>
      </c>
      <c r="F72" s="39">
        <f>VLOOKUP(A72,TSdata[],4,FALSE)</f>
        <v>1</v>
      </c>
    </row>
    <row r="73" spans="1:6" x14ac:dyDescent="0.25">
      <c r="A73" s="48" t="s">
        <v>85</v>
      </c>
      <c r="B73" s="35">
        <v>545.4</v>
      </c>
      <c r="C73" s="40">
        <f t="shared" si="6"/>
        <v>0.45450000000000002</v>
      </c>
      <c r="D73" s="35" t="str">
        <f>VLOOKUP(A73,CBdata[],2,FALSE)</f>
        <v>Lecturers</v>
      </c>
      <c r="E73" s="39" t="str">
        <f>VLOOKUP(A73,CBdata[],7,FALSE)</f>
        <v>M</v>
      </c>
      <c r="F73" s="39">
        <f>VLOOKUP(A73,TSdata[],4,FALSE)</f>
        <v>0</v>
      </c>
    </row>
    <row r="74" spans="1:6" x14ac:dyDescent="0.25">
      <c r="A74" s="47" t="s">
        <v>86</v>
      </c>
      <c r="B74" s="35">
        <v>1571.5</v>
      </c>
      <c r="C74" s="40">
        <f t="shared" si="6"/>
        <v>1.3095833333333333</v>
      </c>
      <c r="D74" s="35" t="str">
        <f>VLOOKUP(A74,CBdata[],2,FALSE)</f>
        <v>Lecturers</v>
      </c>
      <c r="E74" s="39" t="str">
        <f>VLOOKUP(A74,CBdata[],7,FALSE)</f>
        <v>M</v>
      </c>
      <c r="F74" s="39">
        <f>VLOOKUP(A74,TSdata[],4,FALSE)</f>
        <v>1</v>
      </c>
    </row>
    <row r="75" spans="1:6" x14ac:dyDescent="0.25">
      <c r="A75" s="47" t="s">
        <v>97</v>
      </c>
      <c r="B75" s="35">
        <v>1072</v>
      </c>
      <c r="C75" s="40">
        <f t="shared" si="6"/>
        <v>0.89333333333333331</v>
      </c>
      <c r="D75" s="35" t="str">
        <f>VLOOKUP(A75,CBdata[],2,FALSE)</f>
        <v>Lecturers</v>
      </c>
      <c r="E75" s="39" t="str">
        <f>VLOOKUP(A75,CBdata[],7,FALSE)</f>
        <v>M</v>
      </c>
      <c r="F75" s="39">
        <f>VLOOKUP(A75,TSdata[],4,FALSE)</f>
        <v>0</v>
      </c>
    </row>
    <row r="76" spans="1:6" x14ac:dyDescent="0.25">
      <c r="A76" s="16" t="s">
        <v>94</v>
      </c>
      <c r="B76" s="35">
        <v>1643.8</v>
      </c>
      <c r="C76" s="40">
        <f t="shared" si="6"/>
        <v>1.3698333333333332</v>
      </c>
      <c r="D76" s="35" t="str">
        <f>VLOOKUP(A76,CBdata[],2,FALSE)</f>
        <v>Lecturers</v>
      </c>
      <c r="E76" s="39" t="str">
        <f>VLOOKUP(A76,CBdata[],7,FALSE)</f>
        <v>M</v>
      </c>
      <c r="F76" s="39">
        <f>VLOOKUP(A76,TSdata[],4,FALSE)</f>
        <v>1</v>
      </c>
    </row>
    <row r="77" spans="1:6" x14ac:dyDescent="0.25">
      <c r="A77" s="16" t="s">
        <v>99</v>
      </c>
      <c r="B77" s="35">
        <v>1460</v>
      </c>
      <c r="C77" s="40">
        <f t="shared" si="6"/>
        <v>1.2166666666666666</v>
      </c>
      <c r="D77" s="35" t="str">
        <f>VLOOKUP(A77,CBdata[],2,FALSE)</f>
        <v>Lecturers</v>
      </c>
      <c r="E77" s="39" t="str">
        <f>VLOOKUP(A77,CBdata[],7,FALSE)</f>
        <v>M</v>
      </c>
      <c r="F77" s="39">
        <f>VLOOKUP(A77,TSdata[],4,FALSE)</f>
        <v>1</v>
      </c>
    </row>
    <row r="78" spans="1:6" x14ac:dyDescent="0.25">
      <c r="A78" s="16" t="s">
        <v>84</v>
      </c>
      <c r="B78" s="35">
        <v>2341.5</v>
      </c>
      <c r="C78" s="40">
        <f t="shared" si="6"/>
        <v>1.9512499999999999</v>
      </c>
      <c r="D78" s="35" t="str">
        <f>VLOOKUP(A78,CBdata[],2,FALSE)</f>
        <v>Lecturers</v>
      </c>
      <c r="E78" s="39" t="str">
        <f>VLOOKUP(A78,CBdata[],7,FALSE)</f>
        <v>M</v>
      </c>
      <c r="F78" s="39">
        <f>VLOOKUP(A78,TSdata[],4,FALSE)</f>
        <v>1</v>
      </c>
    </row>
    <row r="79" spans="1:6" x14ac:dyDescent="0.25">
      <c r="A79" s="16" t="s">
        <v>82</v>
      </c>
      <c r="B79" s="35">
        <v>498.75</v>
      </c>
      <c r="C79" s="40">
        <f t="shared" si="6"/>
        <v>0.41562500000000002</v>
      </c>
      <c r="D79" s="35" t="str">
        <f>VLOOKUP(A79,CBdata[],2,FALSE)</f>
        <v>Lecturers</v>
      </c>
      <c r="E79" s="39" t="str">
        <f>VLOOKUP(A79,CBdata[],7,FALSE)</f>
        <v>F</v>
      </c>
      <c r="F79" s="39">
        <f>VLOOKUP(A79,TSdata[],4,FALSE)</f>
        <v>0</v>
      </c>
    </row>
    <row r="80" spans="1:6" x14ac:dyDescent="0.25">
      <c r="A80" s="16" t="s">
        <v>75</v>
      </c>
      <c r="B80" s="35">
        <v>206.375</v>
      </c>
      <c r="C80" s="40">
        <f t="shared" si="6"/>
        <v>0.17197916666666666</v>
      </c>
      <c r="D80" s="35" t="str">
        <f>VLOOKUP(A80,CBdata[],2,FALSE)</f>
        <v>Lecturers</v>
      </c>
      <c r="E80" s="39" t="str">
        <f>VLOOKUP(A80,CBdata[],7,FALSE)</f>
        <v>M</v>
      </c>
      <c r="F80" s="39">
        <f>VLOOKUP(A80,TSdata[],4,FALSE)</f>
        <v>1</v>
      </c>
    </row>
    <row r="81" spans="1:6" x14ac:dyDescent="0.25">
      <c r="A81" s="16" t="s">
        <v>79</v>
      </c>
      <c r="B81" s="35">
        <v>376</v>
      </c>
      <c r="C81" s="40">
        <f t="shared" si="6"/>
        <v>0.31333333333333335</v>
      </c>
      <c r="D81" s="35" t="str">
        <f>VLOOKUP(A81,CBdata[],2,FALSE)</f>
        <v>Lecturers</v>
      </c>
      <c r="E81" s="39" t="str">
        <f>VLOOKUP(A81,CBdata[],7,FALSE)</f>
        <v>M</v>
      </c>
      <c r="F81" s="39">
        <f>VLOOKUP(A81,TSdata[],4,FALSE)</f>
        <v>1</v>
      </c>
    </row>
    <row r="82" spans="1:6" x14ac:dyDescent="0.25">
      <c r="A82" s="47" t="s">
        <v>105</v>
      </c>
      <c r="B82" s="35">
        <v>1895.3</v>
      </c>
      <c r="C82" s="40">
        <f t="shared" si="6"/>
        <v>1.5794166666666665</v>
      </c>
      <c r="D82" s="35" t="str">
        <f>VLOOKUP(A82,CBdata[],2,FALSE)</f>
        <v>Lecturers</v>
      </c>
      <c r="E82" s="39" t="str">
        <f>VLOOKUP(A82,CBdata[],7,FALSE)</f>
        <v>M</v>
      </c>
      <c r="F82" s="39">
        <f>VLOOKUP(A82,TSdata[],4,FALSE)</f>
        <v>1</v>
      </c>
    </row>
    <row r="83" spans="1:6" x14ac:dyDescent="0.25">
      <c r="A83" s="47" t="s">
        <v>129</v>
      </c>
      <c r="B83" s="35">
        <v>1971.2</v>
      </c>
      <c r="C83" s="40">
        <f t="shared" si="6"/>
        <v>1.6426666666666665</v>
      </c>
      <c r="D83" s="35" t="str">
        <f>VLOOKUP(A83,CBdata[],2,FALSE)</f>
        <v>Lecturers</v>
      </c>
      <c r="E83" s="39" t="str">
        <f>VLOOKUP(A83,CBdata[],7,FALSE)</f>
        <v>M</v>
      </c>
      <c r="F83" s="39">
        <f>VLOOKUP(A83,TSdata[],4,FALSE)</f>
        <v>1</v>
      </c>
    </row>
    <row r="84" spans="1:6" x14ac:dyDescent="0.25">
      <c r="A84" s="47" t="s">
        <v>111</v>
      </c>
      <c r="B84" s="35">
        <v>1617.5</v>
      </c>
      <c r="C84" s="40">
        <f t="shared" si="6"/>
        <v>1.3479166666666667</v>
      </c>
      <c r="D84" s="35" t="str">
        <f>VLOOKUP(A84,CBdata[],2,FALSE)</f>
        <v>Lecturers</v>
      </c>
      <c r="E84" s="39" t="str">
        <f>VLOOKUP(A84,CBdata[],7,FALSE)</f>
        <v>M</v>
      </c>
      <c r="F84" s="39">
        <f>VLOOKUP(A84,TSdata[],4,FALSE)</f>
        <v>0</v>
      </c>
    </row>
    <row r="85" spans="1:6" x14ac:dyDescent="0.25">
      <c r="A85" s="47" t="s">
        <v>112</v>
      </c>
      <c r="B85" s="35">
        <v>1906</v>
      </c>
      <c r="C85" s="40">
        <f t="shared" si="6"/>
        <v>1.5883333333333334</v>
      </c>
      <c r="D85" s="35" t="str">
        <f>VLOOKUP(A85,CBdata[],2,FALSE)</f>
        <v>Lecturers</v>
      </c>
      <c r="E85" s="39" t="str">
        <f>VLOOKUP(A85,CBdata[],7,FALSE)</f>
        <v>M</v>
      </c>
      <c r="F85" s="39">
        <f>VLOOKUP(A85,TSdata[],4,FALSE)</f>
        <v>0</v>
      </c>
    </row>
    <row r="86" spans="1:6" x14ac:dyDescent="0.25">
      <c r="A86" s="47" t="s">
        <v>121</v>
      </c>
      <c r="B86" s="35">
        <v>1700</v>
      </c>
      <c r="C86" s="40">
        <f t="shared" si="6"/>
        <v>1.4166666666666665</v>
      </c>
      <c r="D86" s="35" t="str">
        <f>VLOOKUP(A86,CBdata[],2,FALSE)</f>
        <v>Lecturers</v>
      </c>
      <c r="E86" s="39" t="str">
        <f>VLOOKUP(A86,CBdata[],7,FALSE)</f>
        <v>M</v>
      </c>
      <c r="F86" s="39">
        <f>VLOOKUP(A86,TSdata[],4,FALSE)</f>
        <v>1</v>
      </c>
    </row>
    <row r="87" spans="1:6" x14ac:dyDescent="0.25">
      <c r="A87" s="47" t="s">
        <v>119</v>
      </c>
      <c r="B87" s="35">
        <v>373.5</v>
      </c>
      <c r="C87" s="40">
        <f t="shared" si="6"/>
        <v>0.31124999999999997</v>
      </c>
      <c r="D87" s="35" t="str">
        <f>VLOOKUP(A87,CBdata[],2,FALSE)</f>
        <v>Lecturers</v>
      </c>
      <c r="E87" s="39" t="str">
        <f>VLOOKUP(A87,CBdata[],7,FALSE)</f>
        <v>M</v>
      </c>
      <c r="F87" s="39">
        <f>VLOOKUP(A87,TSdata[],4,FALSE)</f>
        <v>1</v>
      </c>
    </row>
    <row r="88" spans="1:6" x14ac:dyDescent="0.25">
      <c r="A88" s="47" t="s">
        <v>126</v>
      </c>
      <c r="B88" s="35">
        <v>455</v>
      </c>
      <c r="C88" s="40">
        <f t="shared" si="6"/>
        <v>0.37916666666666665</v>
      </c>
      <c r="D88" s="35" t="str">
        <f>VLOOKUP(A88,CBdata[],2,FALSE)</f>
        <v>Lecturers</v>
      </c>
      <c r="E88" s="39" t="str">
        <f>VLOOKUP(A88,CBdata[],7,FALSE)</f>
        <v>M</v>
      </c>
      <c r="F88" s="39">
        <f>VLOOKUP(A88,TSdata[],4,FALSE)</f>
        <v>1</v>
      </c>
    </row>
    <row r="89" spans="1:6" x14ac:dyDescent="0.25">
      <c r="A89" s="47" t="s">
        <v>125</v>
      </c>
      <c r="B89" s="35">
        <v>1872.5</v>
      </c>
      <c r="C89" s="40">
        <f t="shared" si="6"/>
        <v>1.5604166666666666</v>
      </c>
      <c r="D89" s="35" t="str">
        <f>VLOOKUP(A89,CBdata[],2,FALSE)</f>
        <v>Lecturers</v>
      </c>
      <c r="E89" s="39" t="str">
        <f>VLOOKUP(A89,CBdata[],7,FALSE)</f>
        <v>M</v>
      </c>
      <c r="F89" s="39">
        <f>VLOOKUP(A89,TSdata[],4,FALSE)</f>
        <v>1</v>
      </c>
    </row>
    <row r="90" spans="1:6" x14ac:dyDescent="0.25">
      <c r="A90" s="47" t="s">
        <v>100</v>
      </c>
      <c r="B90" s="35">
        <v>1892</v>
      </c>
      <c r="C90" s="40">
        <f t="shared" si="6"/>
        <v>1.5766666666666667</v>
      </c>
      <c r="D90" s="35" t="str">
        <f>VLOOKUP(A90,CBdata[],2,FALSE)</f>
        <v>Lecturers</v>
      </c>
      <c r="E90" s="39" t="str">
        <f>VLOOKUP(A90,CBdata[],7,FALSE)</f>
        <v>F</v>
      </c>
      <c r="F90" s="39">
        <f>VLOOKUP(A90,TSdata[],4,FALSE)</f>
        <v>1</v>
      </c>
    </row>
    <row r="91" spans="1:6" x14ac:dyDescent="0.25">
      <c r="A91" s="47" t="s">
        <v>107</v>
      </c>
      <c r="B91" s="35">
        <v>1663</v>
      </c>
      <c r="C91" s="40">
        <f t="shared" si="6"/>
        <v>1.3858333333333333</v>
      </c>
      <c r="D91" s="35" t="str">
        <f>VLOOKUP(A91,CBdata[],2,FALSE)</f>
        <v>Lecturers</v>
      </c>
      <c r="E91" s="39" t="str">
        <f>VLOOKUP(A91,CBdata[],7,FALSE)</f>
        <v>M</v>
      </c>
      <c r="F91" s="39">
        <f>VLOOKUP(A91,TSdata[],4,FALSE)</f>
        <v>1</v>
      </c>
    </row>
    <row r="92" spans="1:6" x14ac:dyDescent="0.25">
      <c r="A92" s="47" t="s">
        <v>128</v>
      </c>
      <c r="B92" s="35">
        <v>756</v>
      </c>
      <c r="C92" s="40">
        <f t="shared" si="6"/>
        <v>0.63</v>
      </c>
      <c r="D92" s="35" t="str">
        <f>VLOOKUP(A92,CBdata[],2,FALSE)</f>
        <v>Lecturers</v>
      </c>
      <c r="E92" s="39" t="str">
        <f>VLOOKUP(A92,CBdata[],7,FALSE)</f>
        <v>M</v>
      </c>
      <c r="F92" s="39">
        <f>VLOOKUP(A92,TSdata[],4,FALSE)</f>
        <v>1</v>
      </c>
    </row>
    <row r="93" spans="1:6" x14ac:dyDescent="0.25">
      <c r="A93" s="47" t="s">
        <v>120</v>
      </c>
      <c r="B93" s="35">
        <v>1874</v>
      </c>
      <c r="C93" s="40">
        <f t="shared" si="6"/>
        <v>1.5616666666666668</v>
      </c>
      <c r="D93" s="35" t="str">
        <f>VLOOKUP(A93,CBdata[],2,FALSE)</f>
        <v>Lecturers</v>
      </c>
      <c r="E93" s="39" t="str">
        <f>VLOOKUP(A93,CBdata[],7,FALSE)</f>
        <v>M</v>
      </c>
      <c r="F93" s="39">
        <f>VLOOKUP(A93,TSdata[],4,FALSE)</f>
        <v>1</v>
      </c>
    </row>
    <row r="94" spans="1:6" x14ac:dyDescent="0.25">
      <c r="A94" s="47" t="s">
        <v>103</v>
      </c>
      <c r="B94" s="35">
        <v>1800.5</v>
      </c>
      <c r="C94" s="40">
        <f t="shared" si="6"/>
        <v>1.5004166666666667</v>
      </c>
      <c r="D94" s="35" t="str">
        <f>VLOOKUP(A94,CBdata[],2,FALSE)</f>
        <v>Lecturers</v>
      </c>
      <c r="E94" s="39" t="str">
        <f>VLOOKUP(A94,CBdata[],7,FALSE)</f>
        <v>F</v>
      </c>
      <c r="F94" s="39">
        <f>VLOOKUP(A94,TSdata[],4,FALSE)</f>
        <v>0</v>
      </c>
    </row>
    <row r="95" spans="1:6" x14ac:dyDescent="0.25">
      <c r="A95" s="47" t="s">
        <v>115</v>
      </c>
      <c r="B95" s="35">
        <v>760</v>
      </c>
      <c r="C95" s="40">
        <f t="shared" si="6"/>
        <v>0.6333333333333333</v>
      </c>
      <c r="D95" s="35" t="str">
        <f>VLOOKUP(A95,CBdata[],2,FALSE)</f>
        <v>Lecturers</v>
      </c>
      <c r="E95" s="39" t="str">
        <f>VLOOKUP(A95,CBdata[],7,FALSE)</f>
        <v>M</v>
      </c>
      <c r="F95" s="39">
        <f>VLOOKUP(A95,TSdata[],4,FALSE)</f>
        <v>1</v>
      </c>
    </row>
    <row r="96" spans="1:6" x14ac:dyDescent="0.25">
      <c r="A96" s="47" t="s">
        <v>110</v>
      </c>
      <c r="B96" s="35">
        <v>1275</v>
      </c>
      <c r="C96" s="40">
        <f t="shared" si="6"/>
        <v>1.0625</v>
      </c>
      <c r="D96" s="35" t="str">
        <f>VLOOKUP(A96,CBdata[],2,FALSE)</f>
        <v>Lecturers</v>
      </c>
      <c r="E96" s="39" t="str">
        <f>VLOOKUP(A96,CBdata[],7,FALSE)</f>
        <v>M</v>
      </c>
      <c r="F96" s="39">
        <f>VLOOKUP(A96,TSdata[],4,FALSE)</f>
        <v>0</v>
      </c>
    </row>
    <row r="97" spans="1:6" x14ac:dyDescent="0.25">
      <c r="A97" s="47" t="s">
        <v>116</v>
      </c>
      <c r="B97" s="35">
        <v>981.5</v>
      </c>
      <c r="C97" s="40">
        <f t="shared" si="6"/>
        <v>0.81791666666666674</v>
      </c>
      <c r="D97" s="35" t="str">
        <f>VLOOKUP(A97,CBdata[],2,FALSE)</f>
        <v>Lecturers</v>
      </c>
      <c r="E97" s="39" t="str">
        <f>VLOOKUP(A97,CBdata[],7,FALSE)</f>
        <v>M</v>
      </c>
      <c r="F97" s="39">
        <f>VLOOKUP(A97,TSdata[],4,FALSE)</f>
        <v>1</v>
      </c>
    </row>
    <row r="98" spans="1:6" x14ac:dyDescent="0.25">
      <c r="A98" s="47" t="s">
        <v>124</v>
      </c>
      <c r="B98" s="35">
        <v>807.5</v>
      </c>
      <c r="C98" s="40">
        <f t="shared" si="6"/>
        <v>0.67291666666666672</v>
      </c>
      <c r="D98" s="35" t="str">
        <f>VLOOKUP(A98,CBdata[],2,FALSE)</f>
        <v>Lecturers</v>
      </c>
      <c r="E98" s="39" t="str">
        <f>VLOOKUP(A98,CBdata[],7,FALSE)</f>
        <v>M</v>
      </c>
      <c r="F98" s="39">
        <f>VLOOKUP(A98,TSdata[],4,FALSE)</f>
        <v>0</v>
      </c>
    </row>
    <row r="99" spans="1:6" x14ac:dyDescent="0.25">
      <c r="A99" s="47" t="s">
        <v>104</v>
      </c>
      <c r="B99" s="35">
        <v>407</v>
      </c>
      <c r="C99" s="40">
        <f t="shared" si="6"/>
        <v>0.33916666666666667</v>
      </c>
      <c r="D99" s="35" t="str">
        <f>VLOOKUP(A99,CBdata[],2,FALSE)</f>
        <v>Lecturers</v>
      </c>
      <c r="E99" s="39" t="str">
        <f>VLOOKUP(A99,CBdata[],7,FALSE)</f>
        <v>M</v>
      </c>
      <c r="F99" s="39">
        <f>VLOOKUP(A99,TSdata[],4,FALSE)</f>
        <v>0</v>
      </c>
    </row>
    <row r="100" spans="1:6" x14ac:dyDescent="0.25">
      <c r="A100" s="47" t="s">
        <v>130</v>
      </c>
      <c r="B100" s="35">
        <v>2024.5</v>
      </c>
      <c r="C100" s="40">
        <f t="shared" si="6"/>
        <v>1.6870833333333333</v>
      </c>
      <c r="D100" s="35" t="str">
        <f>VLOOKUP(A100,CBdata[],2,FALSE)</f>
        <v>Lecturers</v>
      </c>
      <c r="E100" s="39" t="str">
        <f>VLOOKUP(A100,CBdata[],7,FALSE)</f>
        <v>M</v>
      </c>
      <c r="F100" s="39">
        <f>VLOOKUP(A100,TSdata[],4,FALSE)</f>
        <v>1</v>
      </c>
    </row>
    <row r="101" spans="1:6" x14ac:dyDescent="0.25">
      <c r="A101" s="47" t="s">
        <v>118</v>
      </c>
      <c r="B101" s="35">
        <v>1435</v>
      </c>
      <c r="C101" s="40">
        <f t="shared" si="6"/>
        <v>1.1958333333333333</v>
      </c>
      <c r="D101" s="35" t="str">
        <f>VLOOKUP(A101,CBdata[],2,FALSE)</f>
        <v>Lecturers</v>
      </c>
      <c r="E101" s="39" t="str">
        <f>VLOOKUP(A101,CBdata[],7,FALSE)</f>
        <v>M</v>
      </c>
      <c r="F101" s="39">
        <f>VLOOKUP(A101,TSdata[],4,FALSE)</f>
        <v>0</v>
      </c>
    </row>
    <row r="102" spans="1:6" x14ac:dyDescent="0.25">
      <c r="A102" s="47" t="s">
        <v>117</v>
      </c>
      <c r="B102" s="35">
        <v>577.5</v>
      </c>
      <c r="C102" s="40">
        <f t="shared" si="6"/>
        <v>0.48125000000000001</v>
      </c>
      <c r="D102" s="35" t="str">
        <f>VLOOKUP(A102,CBdata[],2,FALSE)</f>
        <v>Lecturers</v>
      </c>
      <c r="E102" s="39" t="str">
        <f>VLOOKUP(A102,CBdata[],7,FALSE)</f>
        <v>F</v>
      </c>
      <c r="F102" s="39">
        <f>VLOOKUP(A102,TSdata[],4,FALSE)</f>
        <v>0</v>
      </c>
    </row>
    <row r="103" spans="1:6" x14ac:dyDescent="0.25">
      <c r="A103" s="47" t="s">
        <v>102</v>
      </c>
      <c r="B103" s="35">
        <v>457.5</v>
      </c>
      <c r="C103" s="40">
        <f t="shared" si="6"/>
        <v>0.38124999999999998</v>
      </c>
      <c r="D103" s="35" t="str">
        <f>VLOOKUP(A103,CBdata[],2,FALSE)</f>
        <v>Lecturers</v>
      </c>
      <c r="E103" s="39" t="str">
        <f>VLOOKUP(A103,CBdata[],7,FALSE)</f>
        <v>F</v>
      </c>
      <c r="F103" s="39">
        <f>VLOOKUP(A103,TSdata[],4,FALSE)</f>
        <v>0</v>
      </c>
    </row>
    <row r="104" spans="1:6" x14ac:dyDescent="0.25">
      <c r="A104" s="47" t="s">
        <v>204</v>
      </c>
      <c r="B104" s="35">
        <v>611.69999999999993</v>
      </c>
      <c r="C104" s="40">
        <f t="shared" si="6"/>
        <v>0.50974999999999993</v>
      </c>
      <c r="D104" s="35" t="str">
        <f>VLOOKUP(A104,CBdata[],2,FALSE)</f>
        <v>Lecturers</v>
      </c>
      <c r="E104" s="39" t="str">
        <f>VLOOKUP(A104,CBdata[],7,FALSE)</f>
        <v>M</v>
      </c>
      <c r="F104" s="39">
        <f>VLOOKUP(A104,TSdata[],4,FALSE)</f>
        <v>0</v>
      </c>
    </row>
    <row r="105" spans="1:6" x14ac:dyDescent="0.25">
      <c r="A105" s="47" t="s">
        <v>208</v>
      </c>
      <c r="B105" s="35">
        <v>436.79999999999995</v>
      </c>
      <c r="C105" s="40">
        <f t="shared" si="6"/>
        <v>0.36399999999999999</v>
      </c>
      <c r="D105" s="35" t="str">
        <f>VLOOKUP(A105,CBdata[],2,FALSE)</f>
        <v>Lecturers</v>
      </c>
      <c r="E105" s="39" t="str">
        <f>VLOOKUP(A105,CBdata[],7,FALSE)</f>
        <v>M</v>
      </c>
      <c r="F105" s="39">
        <f>VLOOKUP(A105,TSdata[],4,FALSE)</f>
        <v>0</v>
      </c>
    </row>
    <row r="106" spans="1:6" x14ac:dyDescent="0.25">
      <c r="A106" s="47" t="s">
        <v>207</v>
      </c>
      <c r="B106" s="35">
        <v>250.5</v>
      </c>
      <c r="C106" s="40">
        <f t="shared" si="6"/>
        <v>0.20874999999999999</v>
      </c>
      <c r="D106" s="35" t="str">
        <f>VLOOKUP(A106,CBdata[],2,FALSE)</f>
        <v>Lecturers</v>
      </c>
      <c r="E106" s="39" t="str">
        <f>VLOOKUP(A106,CBdata[],7,FALSE)</f>
        <v>F</v>
      </c>
      <c r="F106" s="39">
        <f>VLOOKUP(A106,TSdata[],4,FALSE)</f>
        <v>0</v>
      </c>
    </row>
    <row r="107" spans="1:6" x14ac:dyDescent="0.25">
      <c r="A107" s="47" t="s">
        <v>203</v>
      </c>
      <c r="B107" s="35">
        <v>516.9</v>
      </c>
      <c r="C107" s="40">
        <f t="shared" si="6"/>
        <v>0.43075000000000002</v>
      </c>
      <c r="D107" s="35" t="str">
        <f>VLOOKUP(A107,CBdata[],2,FALSE)</f>
        <v>Lecturers</v>
      </c>
      <c r="E107" s="39" t="str">
        <f>VLOOKUP(A107,CBdata[],7,FALSE)</f>
        <v>M</v>
      </c>
      <c r="F107" s="39">
        <f>VLOOKUP(A107,TSdata[],4,FALSE)</f>
        <v>0</v>
      </c>
    </row>
    <row r="108" spans="1:6" x14ac:dyDescent="0.25">
      <c r="A108" s="47" t="s">
        <v>205</v>
      </c>
      <c r="B108" s="35">
        <v>247.5</v>
      </c>
      <c r="C108" s="40">
        <f t="shared" si="6"/>
        <v>0.20624999999999999</v>
      </c>
      <c r="D108" s="35" t="str">
        <f>VLOOKUP(A108,CBdata[],2,FALSE)</f>
        <v>Lecturers</v>
      </c>
      <c r="E108" s="39" t="str">
        <f>VLOOKUP(A108,CBdata[],7,FALSE)</f>
        <v>M</v>
      </c>
      <c r="F108" s="39">
        <f>VLOOKUP(A108,TSdata[],4,FALSE)</f>
        <v>0</v>
      </c>
    </row>
    <row r="109" spans="1:6" x14ac:dyDescent="0.25">
      <c r="A109" s="47" t="s">
        <v>206</v>
      </c>
      <c r="B109" s="35">
        <v>244.5</v>
      </c>
      <c r="C109" s="40">
        <f t="shared" si="6"/>
        <v>0.20375000000000001</v>
      </c>
      <c r="D109" s="35" t="str">
        <f>VLOOKUP(A109,CBdata[],2,FALSE)</f>
        <v>Lecturers</v>
      </c>
      <c r="E109" s="39" t="str">
        <f>VLOOKUP(A109,CBdata[],7,FALSE)</f>
        <v>M</v>
      </c>
      <c r="F109" s="39">
        <f>VLOOKUP(A109,TSdata[],4,FALSE)</f>
        <v>0</v>
      </c>
    </row>
    <row r="110" spans="1:6" x14ac:dyDescent="0.25">
      <c r="A110" s="47" t="s">
        <v>209</v>
      </c>
      <c r="B110" s="35">
        <v>168</v>
      </c>
      <c r="C110" s="40">
        <f t="shared" si="6"/>
        <v>0.13999999999999999</v>
      </c>
      <c r="D110" s="35" t="str">
        <f>VLOOKUP(A110,CBdata[],2,FALSE)</f>
        <v>Lecturers</v>
      </c>
      <c r="E110" s="39" t="str">
        <f>VLOOKUP(A110,CBdata[],7,FALSE)</f>
        <v>M</v>
      </c>
      <c r="F110" s="39">
        <f>VLOOKUP(A110,TSdata[],4,FALSE)</f>
        <v>0</v>
      </c>
    </row>
    <row r="111" spans="1:6" x14ac:dyDescent="0.25">
      <c r="D111" s="35" t="e">
        <f>VLOOKUP(A111,CBdata[],2,FALSE)</f>
        <v>#N/A</v>
      </c>
      <c r="E111" s="39" t="e">
        <f>VLOOKUP(A111,CBdata[],7,FALSE)</f>
        <v>#N/A</v>
      </c>
      <c r="F111" s="39" t="e">
        <f>VLOOKUP(A111,TSdata[],4,FALSE)</f>
        <v>#N/A</v>
      </c>
    </row>
    <row r="112" spans="1:6" x14ac:dyDescent="0.25">
      <c r="D112" s="35" t="e">
        <f>VLOOKUP(A112,CBdata[],2,FALSE)</f>
        <v>#N/A</v>
      </c>
      <c r="E112" s="39" t="e">
        <f>VLOOKUP(A112,CBdata[],7,FALSE)</f>
        <v>#N/A</v>
      </c>
      <c r="F112" s="39" t="e">
        <f>VLOOKUP(A112,TSdata[],4,FALSE)</f>
        <v>#N/A</v>
      </c>
    </row>
    <row r="113" spans="4:6" x14ac:dyDescent="0.25">
      <c r="D113" s="35" t="e">
        <f>VLOOKUP(A113,CBdata[],2,FALSE)</f>
        <v>#N/A</v>
      </c>
      <c r="E113" s="39" t="e">
        <f>VLOOKUP(A113,CBdata[],7,FALSE)</f>
        <v>#N/A</v>
      </c>
      <c r="F113" s="39" t="e">
        <f>VLOOKUP(A113,TSdata[],4,FALSE)</f>
        <v>#N/A</v>
      </c>
    </row>
    <row r="114" spans="4:6" x14ac:dyDescent="0.25">
      <c r="D114" s="35" t="e">
        <f>VLOOKUP(A114,CBdata[],2,FALSE)</f>
        <v>#N/A</v>
      </c>
      <c r="E114" s="39" t="e">
        <f>VLOOKUP(A114,CBdata[],7,FALSE)</f>
        <v>#N/A</v>
      </c>
      <c r="F114" s="39" t="e">
        <f>VLOOKUP(A114,TSdata[],4,FALSE)</f>
        <v>#N/A</v>
      </c>
    </row>
    <row r="115" spans="4:6" x14ac:dyDescent="0.25">
      <c r="D115" s="35" t="e">
        <f>VLOOKUP(A115,CBdata[],2,FALSE)</f>
        <v>#N/A</v>
      </c>
      <c r="E115" s="39" t="e">
        <f>VLOOKUP(A115,CBdata[],7,FALSE)</f>
        <v>#N/A</v>
      </c>
      <c r="F115" s="39" t="e">
        <f>VLOOKUP(A115,TSdata[],4,FALSE)</f>
        <v>#N/A</v>
      </c>
    </row>
    <row r="116" spans="4:6" x14ac:dyDescent="0.25">
      <c r="D116" s="35" t="e">
        <f>VLOOKUP(A116,CBdata[],2,FALSE)</f>
        <v>#N/A</v>
      </c>
      <c r="E116" s="39" t="e">
        <f>VLOOKUP(A116,CBdata[],7,FALSE)</f>
        <v>#N/A</v>
      </c>
      <c r="F116" s="39" t="e">
        <f>VLOOKUP(A116,TSdata[],4,FALSE)</f>
        <v>#N/A</v>
      </c>
    </row>
    <row r="117" spans="4:6" x14ac:dyDescent="0.25">
      <c r="D117" s="35" t="e">
        <f>VLOOKUP(A117,CBdata[],2,FALSE)</f>
        <v>#N/A</v>
      </c>
      <c r="E117" s="39" t="e">
        <f>VLOOKUP(A117,CBdata[],7,FALSE)</f>
        <v>#N/A</v>
      </c>
      <c r="F117" s="39" t="e">
        <f>VLOOKUP(A117,TSdata[],4,FALSE)</f>
        <v>#N/A</v>
      </c>
    </row>
    <row r="118" spans="4:6" x14ac:dyDescent="0.25">
      <c r="D118" s="35" t="e">
        <f>VLOOKUP(A118,CBdata[],2,FALSE)</f>
        <v>#N/A</v>
      </c>
      <c r="E118" s="39" t="e">
        <f>VLOOKUP(A118,CBdata[],7,FALSE)</f>
        <v>#N/A</v>
      </c>
      <c r="F118" s="39" t="e">
        <f>VLOOKUP(A118,TSdata[],4,FALSE)</f>
        <v>#N/A</v>
      </c>
    </row>
    <row r="119" spans="4:6" x14ac:dyDescent="0.25">
      <c r="D119" s="35" t="e">
        <f>VLOOKUP(A119,CBdata[],2,FALSE)</f>
        <v>#N/A</v>
      </c>
      <c r="E119" s="39" t="e">
        <f>VLOOKUP(A119,CBdata[],7,FALSE)</f>
        <v>#N/A</v>
      </c>
      <c r="F119" s="39" t="e">
        <f>VLOOKUP(A119,TSdata[],4,FALSE)</f>
        <v>#N/A</v>
      </c>
    </row>
    <row r="120" spans="4:6" x14ac:dyDescent="0.25">
      <c r="D120" s="35" t="e">
        <f>VLOOKUP(A120,CBdata[],2,FALSE)</f>
        <v>#N/A</v>
      </c>
      <c r="E120" s="39" t="e">
        <f>VLOOKUP(A120,CBdata[],7,FALSE)</f>
        <v>#N/A</v>
      </c>
      <c r="F120" s="39" t="e">
        <f>VLOOKUP(A120,TSdata[],4,FALSE)</f>
        <v>#N/A</v>
      </c>
    </row>
    <row r="121" spans="4:6" x14ac:dyDescent="0.25">
      <c r="D121" s="35" t="e">
        <f>VLOOKUP(A121,CBdata[],2,FALSE)</f>
        <v>#N/A</v>
      </c>
      <c r="E121" s="39" t="e">
        <f>VLOOKUP(A121,CBdata[],7,FALSE)</f>
        <v>#N/A</v>
      </c>
      <c r="F121" s="39" t="e">
        <f>VLOOKUP(A121,TSdata[],4,FALSE)</f>
        <v>#N/A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E50E3-D2E2-4C9C-A937-ECD87D5172D4}">
  <dimension ref="A1:L111"/>
  <sheetViews>
    <sheetView workbookViewId="0">
      <selection activeCell="B23" sqref="B23"/>
    </sheetView>
  </sheetViews>
  <sheetFormatPr defaultRowHeight="15" x14ac:dyDescent="0.25"/>
  <cols>
    <col min="1" max="1" width="22.28515625" style="45" bestFit="1" customWidth="1"/>
    <col min="2" max="2" width="9.140625" style="45"/>
    <col min="3" max="3" width="14.140625" style="50" bestFit="1" customWidth="1"/>
    <col min="4" max="4" width="18.5703125" style="37" bestFit="1" customWidth="1"/>
    <col min="5" max="6" width="9.140625" style="37"/>
    <col min="7" max="7" width="18.5703125" style="45" bestFit="1" customWidth="1"/>
    <col min="8" max="9" width="9.140625" style="45"/>
    <col min="10" max="10" width="11.85546875" style="45" bestFit="1" customWidth="1"/>
    <col min="11" max="16384" width="9.140625" style="45"/>
  </cols>
  <sheetData>
    <row r="1" spans="1:12" x14ac:dyDescent="0.25">
      <c r="A1" s="35" t="s">
        <v>215</v>
      </c>
      <c r="B1" s="35" t="s">
        <v>218</v>
      </c>
      <c r="C1" s="36" t="s">
        <v>217</v>
      </c>
      <c r="D1" s="37" t="s">
        <v>231</v>
      </c>
      <c r="E1" s="44" t="s">
        <v>228</v>
      </c>
      <c r="F1" s="35" t="s">
        <v>233</v>
      </c>
      <c r="G1" s="36"/>
      <c r="H1" s="36" t="s">
        <v>230</v>
      </c>
      <c r="I1" s="36" t="s">
        <v>229</v>
      </c>
      <c r="J1" s="36" t="s">
        <v>232</v>
      </c>
      <c r="K1" s="36" t="s">
        <v>240</v>
      </c>
      <c r="L1" s="36" t="s">
        <v>233</v>
      </c>
    </row>
    <row r="2" spans="1:12" x14ac:dyDescent="0.25">
      <c r="A2" s="35" t="s">
        <v>1</v>
      </c>
      <c r="B2" s="35">
        <v>30.942500035464757</v>
      </c>
      <c r="C2" s="40">
        <f>B2/40</f>
        <v>0.77356250088661893</v>
      </c>
      <c r="D2" s="35" t="str">
        <f>VLOOKUP(A2,CBdata[],2,FALSE)</f>
        <v>Lecturers</v>
      </c>
      <c r="E2" s="49" t="str">
        <f>VLOOKUP(A2,CBdata[],7,FALSE)</f>
        <v>F</v>
      </c>
      <c r="F2" s="39">
        <f>VLOOKUP(A2,TSdata[],5,FALSE)</f>
        <v>0</v>
      </c>
      <c r="G2" s="36" t="s">
        <v>220</v>
      </c>
      <c r="H2" s="36">
        <f>COUNTIFS($E:$E,H$1,$D:$D,G2)</f>
        <v>1</v>
      </c>
      <c r="I2" s="36">
        <f>COUNTIFS($E:$E,I$1,$D:$D,G2)</f>
        <v>1</v>
      </c>
      <c r="J2" s="36">
        <f>SUM(H2:I2)</f>
        <v>2</v>
      </c>
      <c r="K2" s="40">
        <f>SUMIF(D:D,G2,C:C)</f>
        <v>0.94774998228996998</v>
      </c>
      <c r="L2" s="40">
        <f>SUMIFS(C:C,D:D,G2,F:F,1)/K2*100</f>
        <v>100</v>
      </c>
    </row>
    <row r="3" spans="1:12" x14ac:dyDescent="0.25">
      <c r="A3" s="35" t="s">
        <v>2</v>
      </c>
      <c r="B3" s="35">
        <v>29.255000001788112</v>
      </c>
      <c r="C3" s="40">
        <f t="shared" ref="C3:C66" si="0">B3/40</f>
        <v>0.73137500004470279</v>
      </c>
      <c r="D3" s="35" t="str">
        <f>VLOOKUP(A3,CBdata[],2,FALSE)</f>
        <v>Lecturers</v>
      </c>
      <c r="E3" s="49" t="str">
        <f>VLOOKUP(A3,CBdata[],7,FALSE)</f>
        <v>F</v>
      </c>
      <c r="F3" s="39">
        <f>VLOOKUP(A3,TSdata[],5,FALSE)</f>
        <v>0</v>
      </c>
      <c r="G3" s="41" t="s">
        <v>221</v>
      </c>
      <c r="H3" s="36">
        <f>COUNTIFS($E:$E,H$1,$D:$D,G3)</f>
        <v>4</v>
      </c>
      <c r="I3" s="36">
        <f>COUNTIFS($E:$E,I$1,$D:$D,G3)</f>
        <v>1</v>
      </c>
      <c r="J3" s="36">
        <f t="shared" ref="J3:J5" si="1">SUM(H3:I3)</f>
        <v>5</v>
      </c>
      <c r="K3" s="40">
        <f>SUMIF(D:D,G3,C:C)</f>
        <v>2.0806524323374029</v>
      </c>
      <c r="L3" s="40">
        <f>SUMIFS(C:C,D:D,G3,F:F,1)/K3*100</f>
        <v>100</v>
      </c>
    </row>
    <row r="4" spans="1:12" x14ac:dyDescent="0.25">
      <c r="A4" s="35" t="s">
        <v>3</v>
      </c>
      <c r="B4" s="35">
        <v>0</v>
      </c>
      <c r="C4" s="40">
        <f t="shared" si="0"/>
        <v>0</v>
      </c>
      <c r="D4" s="35" t="str">
        <f>VLOOKUP(A4,CBdata[],2,FALSE)</f>
        <v>Lecturers</v>
      </c>
      <c r="E4" s="49" t="str">
        <f>VLOOKUP(A4,CBdata[],7,FALSE)</f>
        <v>M</v>
      </c>
      <c r="F4" s="39">
        <f>VLOOKUP(A4,TSdata[],5,FALSE)</f>
        <v>0</v>
      </c>
      <c r="G4" s="41" t="s">
        <v>219</v>
      </c>
      <c r="H4" s="36">
        <f>COUNTIFS($E:$E,H$1,$D:$D,G4)</f>
        <v>80</v>
      </c>
      <c r="I4" s="36">
        <f>COUNTIFS($E:$E,I$1,$D:$D,G4)</f>
        <v>22</v>
      </c>
      <c r="J4" s="36">
        <f t="shared" si="1"/>
        <v>102</v>
      </c>
      <c r="K4" s="40">
        <f>SUMIF(D:D,G4,C:C)</f>
        <v>51.718034943670048</v>
      </c>
      <c r="L4" s="40">
        <f>SUMIFS(C:C,D:D,G4,F:F,1)/K4*100</f>
        <v>51.952689261365457</v>
      </c>
    </row>
    <row r="5" spans="1:12" x14ac:dyDescent="0.25">
      <c r="A5" s="35" t="s">
        <v>4</v>
      </c>
      <c r="B5" s="35">
        <v>22.234999816715707</v>
      </c>
      <c r="C5" s="40">
        <f t="shared" si="0"/>
        <v>0.55587499541789265</v>
      </c>
      <c r="D5" s="35" t="str">
        <f>VLOOKUP(A5,CBdata[],2,FALSE)</f>
        <v>Lecturers</v>
      </c>
      <c r="E5" s="49" t="str">
        <f>VLOOKUP(A5,CBdata[],7,FALSE)</f>
        <v>M</v>
      </c>
      <c r="F5" s="39">
        <f>VLOOKUP(A5,TSdata[],5,FALSE)</f>
        <v>0</v>
      </c>
      <c r="G5" s="36" t="s">
        <v>227</v>
      </c>
      <c r="H5" s="36">
        <f>COUNTIFS($E:$E,H$1,$D:$D,G5)</f>
        <v>0</v>
      </c>
      <c r="I5" s="36">
        <f>COUNTIFS($E:$E,I$1,$D:$D,G5)</f>
        <v>0</v>
      </c>
      <c r="J5" s="36">
        <f t="shared" si="1"/>
        <v>0</v>
      </c>
      <c r="K5" s="36">
        <f>SUMIF(D:D,G5,C:C)</f>
        <v>0</v>
      </c>
      <c r="L5" s="36" t="s">
        <v>239</v>
      </c>
    </row>
    <row r="6" spans="1:12" x14ac:dyDescent="0.25">
      <c r="A6" s="35" t="s">
        <v>5</v>
      </c>
      <c r="B6" s="35">
        <v>30.166097413599481</v>
      </c>
      <c r="C6" s="40">
        <f t="shared" si="0"/>
        <v>0.75415243533998699</v>
      </c>
      <c r="D6" s="35" t="str">
        <f>VLOOKUP(A6,CBdata[],2,FALSE)</f>
        <v>Lecturers</v>
      </c>
      <c r="E6" s="39" t="str">
        <f>VLOOKUP(A6,CBdata[],7,FALSE)</f>
        <v>F</v>
      </c>
      <c r="F6" s="39">
        <f>VLOOKUP(A6,TSdata[],5,FALSE)</f>
        <v>1</v>
      </c>
    </row>
    <row r="7" spans="1:12" x14ac:dyDescent="0.25">
      <c r="A7" s="35" t="s">
        <v>6</v>
      </c>
      <c r="B7" s="35">
        <v>16.25</v>
      </c>
      <c r="C7" s="40">
        <f t="shared" si="0"/>
        <v>0.40625</v>
      </c>
      <c r="D7" s="35" t="str">
        <f>VLOOKUP(A7,CBdata[],2,FALSE)</f>
        <v>Lecturers</v>
      </c>
      <c r="E7" s="39" t="str">
        <f>VLOOKUP(A7,CBdata[],7,FALSE)</f>
        <v>F</v>
      </c>
      <c r="F7" s="39">
        <f>VLOOKUP(A7,TSdata[],5,FALSE)</f>
        <v>0</v>
      </c>
    </row>
    <row r="8" spans="1:12" x14ac:dyDescent="0.25">
      <c r="A8" s="35" t="s">
        <v>10</v>
      </c>
      <c r="B8" s="35">
        <v>24.979999554157256</v>
      </c>
      <c r="C8" s="40">
        <f t="shared" si="0"/>
        <v>0.62449998885393143</v>
      </c>
      <c r="D8" s="35" t="str">
        <f>VLOOKUP(A8,CBdata[],2,FALSE)</f>
        <v>Professors</v>
      </c>
      <c r="E8" s="39" t="str">
        <f>VLOOKUP(A8,CBdata[],7,FALSE)</f>
        <v>M</v>
      </c>
      <c r="F8" s="39">
        <f>VLOOKUP(A8,TSdata[],5,FALSE)</f>
        <v>1</v>
      </c>
    </row>
    <row r="9" spans="1:12" x14ac:dyDescent="0.25">
      <c r="A9" s="35" t="s">
        <v>11</v>
      </c>
      <c r="B9" s="35">
        <v>4</v>
      </c>
      <c r="C9" s="40">
        <f t="shared" si="0"/>
        <v>0.1</v>
      </c>
      <c r="D9" s="35" t="str">
        <f>VLOOKUP(A9,CBdata[],2,FALSE)</f>
        <v>Associate Professor</v>
      </c>
      <c r="E9" s="39" t="str">
        <f>VLOOKUP(A9,CBdata[],7,FALSE)</f>
        <v>M</v>
      </c>
      <c r="F9" s="39">
        <f>VLOOKUP(A9,TSdata[],5,FALSE)</f>
        <v>1</v>
      </c>
    </row>
    <row r="10" spans="1:12" x14ac:dyDescent="0.25">
      <c r="A10" s="35" t="s">
        <v>14</v>
      </c>
      <c r="B10" s="35">
        <v>26.917499844729893</v>
      </c>
      <c r="C10" s="40">
        <f t="shared" si="0"/>
        <v>0.67293749611824727</v>
      </c>
      <c r="D10" s="35" t="str">
        <f>VLOOKUP(A10,CBdata[],2,FALSE)</f>
        <v>Lecturers</v>
      </c>
      <c r="E10" s="39" t="str">
        <f>VLOOKUP(A10,CBdata[],7,FALSE)</f>
        <v>M</v>
      </c>
      <c r="F10" s="39">
        <f>VLOOKUP(A10,TSdata[],5,FALSE)</f>
        <v>0</v>
      </c>
    </row>
    <row r="11" spans="1:12" x14ac:dyDescent="0.25">
      <c r="A11" s="35" t="s">
        <v>15</v>
      </c>
      <c r="B11" s="35">
        <v>41.346097501218303</v>
      </c>
      <c r="C11" s="40">
        <f t="shared" si="0"/>
        <v>1.0336524375304577</v>
      </c>
      <c r="D11" s="35" t="str">
        <f>VLOOKUP(A11,CBdata[],2,FALSE)</f>
        <v>Lecturers</v>
      </c>
      <c r="E11" s="39" t="str">
        <f>VLOOKUP(A11,CBdata[],7,FALSE)</f>
        <v>M</v>
      </c>
      <c r="F11" s="39">
        <f>VLOOKUP(A11,TSdata[],5,FALSE)</f>
        <v>1</v>
      </c>
    </row>
    <row r="12" spans="1:12" x14ac:dyDescent="0.25">
      <c r="A12" s="35" t="s">
        <v>16</v>
      </c>
      <c r="B12" s="35">
        <v>35.467500060796766</v>
      </c>
      <c r="C12" s="40">
        <f t="shared" si="0"/>
        <v>0.88668750151991915</v>
      </c>
      <c r="D12" s="35" t="str">
        <f>VLOOKUP(A12,CBdata[],2,FALSE)</f>
        <v>Lecturers</v>
      </c>
      <c r="E12" s="39" t="str">
        <f>VLOOKUP(A12,CBdata[],7,FALSE)</f>
        <v>M</v>
      </c>
      <c r="F12" s="39">
        <f>VLOOKUP(A12,TSdata[],5,FALSE)</f>
        <v>0</v>
      </c>
    </row>
    <row r="13" spans="1:12" x14ac:dyDescent="0.25">
      <c r="A13" s="35" t="s">
        <v>17</v>
      </c>
      <c r="B13" s="35">
        <v>38.6700000292063</v>
      </c>
      <c r="C13" s="40">
        <f t="shared" si="0"/>
        <v>0.96675000073015749</v>
      </c>
      <c r="D13" s="35" t="str">
        <f>VLOOKUP(A13,CBdata[],2,FALSE)</f>
        <v>Lecturers</v>
      </c>
      <c r="E13" s="39" t="str">
        <f>VLOOKUP(A13,CBdata[],7,FALSE)</f>
        <v>F</v>
      </c>
      <c r="F13" s="39">
        <f>VLOOKUP(A13,TSdata[],5,FALSE)</f>
        <v>1</v>
      </c>
    </row>
    <row r="14" spans="1:12" x14ac:dyDescent="0.25">
      <c r="A14" s="35" t="s">
        <v>18</v>
      </c>
      <c r="B14" s="35">
        <v>33.593109766244879</v>
      </c>
      <c r="C14" s="40">
        <f t="shared" si="0"/>
        <v>0.83982774415612194</v>
      </c>
      <c r="D14" s="35" t="str">
        <f>VLOOKUP(A14,CBdata[],2,FALSE)</f>
        <v>Lecturers</v>
      </c>
      <c r="E14" s="39" t="str">
        <f>VLOOKUP(A14,CBdata[],7,FALSE)</f>
        <v>M</v>
      </c>
      <c r="F14" s="39">
        <f>VLOOKUP(A14,TSdata[],5,FALSE)</f>
        <v>1</v>
      </c>
    </row>
    <row r="15" spans="1:12" x14ac:dyDescent="0.25">
      <c r="A15" s="35" t="s">
        <v>19</v>
      </c>
      <c r="B15" s="35">
        <v>28.59000004976987</v>
      </c>
      <c r="C15" s="40">
        <f t="shared" si="0"/>
        <v>0.7147500012442467</v>
      </c>
      <c r="D15" s="35" t="str">
        <f>VLOOKUP(A15,CBdata[],2,FALSE)</f>
        <v>Lecturers</v>
      </c>
      <c r="E15" s="39" t="str">
        <f>VLOOKUP(A15,CBdata[],7,FALSE)</f>
        <v>M</v>
      </c>
      <c r="F15" s="39">
        <f>VLOOKUP(A15,TSdata[],5,FALSE)</f>
        <v>0</v>
      </c>
    </row>
    <row r="16" spans="1:12" x14ac:dyDescent="0.25">
      <c r="A16" s="35" t="s">
        <v>20</v>
      </c>
      <c r="B16" s="35">
        <v>18.765000087022774</v>
      </c>
      <c r="C16" s="40">
        <f t="shared" si="0"/>
        <v>0.46912500217556935</v>
      </c>
      <c r="D16" s="35" t="str">
        <f>VLOOKUP(A16,CBdata[],2,FALSE)</f>
        <v>Lecturers</v>
      </c>
      <c r="E16" s="39" t="str">
        <f>VLOOKUP(A16,CBdata[],7,FALSE)</f>
        <v>M</v>
      </c>
      <c r="F16" s="39">
        <f>VLOOKUP(A16,TSdata[],5,FALSE)</f>
        <v>1</v>
      </c>
    </row>
    <row r="17" spans="1:6" x14ac:dyDescent="0.25">
      <c r="A17" s="35" t="s">
        <v>21</v>
      </c>
      <c r="B17" s="35">
        <v>5.6000000044703482</v>
      </c>
      <c r="C17" s="40">
        <f t="shared" si="0"/>
        <v>0.1400000001117587</v>
      </c>
      <c r="D17" s="35" t="str">
        <f>VLOOKUP(A17,CBdata[],2,FALSE)</f>
        <v>Associate Professor</v>
      </c>
      <c r="E17" s="39" t="str">
        <f>VLOOKUP(A17,CBdata[],7,FALSE)</f>
        <v>M</v>
      </c>
      <c r="F17" s="39">
        <f>VLOOKUP(A17,TSdata[],5,FALSE)</f>
        <v>1</v>
      </c>
    </row>
    <row r="18" spans="1:6" x14ac:dyDescent="0.25">
      <c r="A18" s="35" t="s">
        <v>22</v>
      </c>
      <c r="B18" s="35">
        <v>7.7349999919533747</v>
      </c>
      <c r="C18" s="40">
        <f t="shared" si="0"/>
        <v>0.19337499979883438</v>
      </c>
      <c r="D18" s="35" t="str">
        <f>VLOOKUP(A18,CBdata[],2,FALSE)</f>
        <v>Lecturers</v>
      </c>
      <c r="E18" s="39" t="str">
        <f>VLOOKUP(A18,CBdata[],7,FALSE)</f>
        <v>M</v>
      </c>
      <c r="F18" s="39">
        <f>VLOOKUP(A18,TSdata[],5,FALSE)</f>
        <v>1</v>
      </c>
    </row>
    <row r="19" spans="1:6" x14ac:dyDescent="0.25">
      <c r="A19" s="35" t="s">
        <v>23</v>
      </c>
      <c r="B19" s="35">
        <v>19.25499998033046</v>
      </c>
      <c r="C19" s="40">
        <f t="shared" si="0"/>
        <v>0.48137499950826151</v>
      </c>
      <c r="D19" s="35" t="str">
        <f>VLOOKUP(A19,CBdata[],2,FALSE)</f>
        <v>Lecturers</v>
      </c>
      <c r="E19" s="39" t="str">
        <f>VLOOKUP(A19,CBdata[],7,FALSE)</f>
        <v>F</v>
      </c>
      <c r="F19" s="39">
        <f>VLOOKUP(A19,TSdata[],5,FALSE)</f>
        <v>0</v>
      </c>
    </row>
    <row r="20" spans="1:6" x14ac:dyDescent="0.25">
      <c r="A20" s="35" t="s">
        <v>24</v>
      </c>
      <c r="B20" s="35">
        <v>22.687500004470326</v>
      </c>
      <c r="C20" s="40">
        <f t="shared" si="0"/>
        <v>0.56718750011175811</v>
      </c>
      <c r="D20" s="35" t="str">
        <f>VLOOKUP(A20,CBdata[],2,FALSE)</f>
        <v>Lecturers</v>
      </c>
      <c r="E20" s="39" t="str">
        <f>VLOOKUP(A20,CBdata[],7,FALSE)</f>
        <v>M</v>
      </c>
      <c r="F20" s="39">
        <f>VLOOKUP(A20,TSdata[],5,FALSE)</f>
        <v>0</v>
      </c>
    </row>
    <row r="21" spans="1:6" x14ac:dyDescent="0.25">
      <c r="A21" s="35" t="s">
        <v>25</v>
      </c>
      <c r="B21" s="35">
        <v>15.589999967813492</v>
      </c>
      <c r="C21" s="40">
        <f t="shared" si="0"/>
        <v>0.38974999919533732</v>
      </c>
      <c r="D21" s="35" t="str">
        <f>VLOOKUP(A21,CBdata[],2,FALSE)</f>
        <v>Lecturers</v>
      </c>
      <c r="E21" s="39" t="str">
        <f>VLOOKUP(A21,CBdata[],7,FALSE)</f>
        <v>M</v>
      </c>
      <c r="F21" s="39">
        <f>VLOOKUP(A21,TSdata[],5,FALSE)</f>
        <v>1</v>
      </c>
    </row>
    <row r="22" spans="1:6" x14ac:dyDescent="0.25">
      <c r="A22" s="35" t="s">
        <v>26</v>
      </c>
      <c r="B22" s="35">
        <v>12.542499915063381</v>
      </c>
      <c r="C22" s="40">
        <f t="shared" si="0"/>
        <v>0.31356249787658452</v>
      </c>
      <c r="D22" s="35" t="str">
        <f>VLOOKUP(A22,CBdata[],2,FALSE)</f>
        <v>Lecturers</v>
      </c>
      <c r="E22" s="39" t="str">
        <f>VLOOKUP(A22,CBdata[],7,FALSE)</f>
        <v>M</v>
      </c>
      <c r="F22" s="39">
        <f>VLOOKUP(A22,TSdata[],5,FALSE)</f>
        <v>1</v>
      </c>
    </row>
    <row r="23" spans="1:6" x14ac:dyDescent="0.25">
      <c r="A23" s="35" t="s">
        <v>27</v>
      </c>
      <c r="B23" s="35">
        <v>8.8400000035762787</v>
      </c>
      <c r="C23" s="40">
        <f t="shared" si="0"/>
        <v>0.22100000008940696</v>
      </c>
      <c r="D23" s="35" t="str">
        <f>VLOOKUP(A23,CBdata[],2,FALSE)</f>
        <v>Lecturers</v>
      </c>
      <c r="E23" s="39" t="str">
        <f>VLOOKUP(A23,CBdata[],7,FALSE)</f>
        <v>M</v>
      </c>
      <c r="F23" s="39">
        <f>VLOOKUP(A23,TSdata[],5,FALSE)</f>
        <v>1</v>
      </c>
    </row>
    <row r="24" spans="1:6" x14ac:dyDescent="0.25">
      <c r="A24" s="35" t="s">
        <v>28</v>
      </c>
      <c r="B24" s="35">
        <v>20.414999984204762</v>
      </c>
      <c r="C24" s="40">
        <f t="shared" si="0"/>
        <v>0.51037499960511901</v>
      </c>
      <c r="D24" s="35" t="str">
        <f>VLOOKUP(A24,CBdata[],2,FALSE)</f>
        <v>Lecturers</v>
      </c>
      <c r="E24" s="39" t="str">
        <f>VLOOKUP(A24,CBdata[],7,FALSE)</f>
        <v>M</v>
      </c>
      <c r="F24" s="39">
        <f>VLOOKUP(A24,TSdata[],5,FALSE)</f>
        <v>1</v>
      </c>
    </row>
    <row r="25" spans="1:6" x14ac:dyDescent="0.25">
      <c r="A25" s="35" t="s">
        <v>29</v>
      </c>
      <c r="B25" s="35">
        <v>19.477499957084632</v>
      </c>
      <c r="C25" s="40">
        <f t="shared" si="0"/>
        <v>0.4869374989271158</v>
      </c>
      <c r="D25" s="35" t="str">
        <f>VLOOKUP(A25,CBdata[],2,FALSE)</f>
        <v>Lecturers</v>
      </c>
      <c r="E25" s="39" t="str">
        <f>VLOOKUP(A25,CBdata[],7,FALSE)</f>
        <v>M</v>
      </c>
      <c r="F25" s="39">
        <f>VLOOKUP(A25,TSdata[],5,FALSE)</f>
        <v>1</v>
      </c>
    </row>
    <row r="26" spans="1:6" x14ac:dyDescent="0.25">
      <c r="A26" s="35" t="s">
        <v>35</v>
      </c>
      <c r="B26" s="35">
        <v>12.187499944865682</v>
      </c>
      <c r="C26" s="40">
        <f t="shared" si="0"/>
        <v>0.30468749862164202</v>
      </c>
      <c r="D26" s="35" t="str">
        <f>VLOOKUP(A26,CBdata[],2,FALSE)</f>
        <v>Lecturers</v>
      </c>
      <c r="E26" s="39" t="str">
        <f>VLOOKUP(A26,CBdata[],7,FALSE)</f>
        <v>F</v>
      </c>
      <c r="F26" s="39">
        <f>VLOOKUP(A26,TSdata[],5,FALSE)</f>
        <v>1</v>
      </c>
    </row>
    <row r="27" spans="1:6" x14ac:dyDescent="0.25">
      <c r="A27" s="35" t="s">
        <v>36</v>
      </c>
      <c r="B27" s="35">
        <v>19.025000017881386</v>
      </c>
      <c r="C27" s="40">
        <f t="shared" si="0"/>
        <v>0.47562500044703465</v>
      </c>
      <c r="D27" s="35" t="str">
        <f>VLOOKUP(A27,CBdata[],2,FALSE)</f>
        <v>Lecturers</v>
      </c>
      <c r="E27" s="39" t="str">
        <f>VLOOKUP(A27,CBdata[],7,FALSE)</f>
        <v>M</v>
      </c>
      <c r="F27" s="39">
        <f>VLOOKUP(A27,TSdata[],5,FALSE)</f>
        <v>1</v>
      </c>
    </row>
    <row r="28" spans="1:6" x14ac:dyDescent="0.25">
      <c r="A28" s="35" t="s">
        <v>37</v>
      </c>
      <c r="B28" s="35">
        <v>16.024999931454651</v>
      </c>
      <c r="C28" s="40">
        <f t="shared" si="0"/>
        <v>0.40062499828636627</v>
      </c>
      <c r="D28" s="35" t="str">
        <f>VLOOKUP(A28,CBdata[],2,FALSE)</f>
        <v>Lecturers</v>
      </c>
      <c r="E28" s="39" t="str">
        <f>VLOOKUP(A28,CBdata[],7,FALSE)</f>
        <v>M</v>
      </c>
      <c r="F28" s="39">
        <f>VLOOKUP(A28,TSdata[],5,FALSE)</f>
        <v>0</v>
      </c>
    </row>
    <row r="29" spans="1:6" x14ac:dyDescent="0.25">
      <c r="A29" s="35" t="s">
        <v>38</v>
      </c>
      <c r="B29" s="35">
        <v>7.0800000208616254</v>
      </c>
      <c r="C29" s="40">
        <f t="shared" si="0"/>
        <v>0.17700000052154063</v>
      </c>
      <c r="D29" s="35" t="str">
        <f>VLOOKUP(A29,CBdata[],2,FALSE)</f>
        <v>Lecturers</v>
      </c>
      <c r="E29" s="39" t="str">
        <f>VLOOKUP(A29,CBdata[],7,FALSE)</f>
        <v>M</v>
      </c>
      <c r="F29" s="39">
        <f>VLOOKUP(A29,TSdata[],5,FALSE)</f>
        <v>1</v>
      </c>
    </row>
    <row r="30" spans="1:6" x14ac:dyDescent="0.25">
      <c r="A30" s="35" t="s">
        <v>39</v>
      </c>
      <c r="B30" s="35">
        <v>9.5750000059604652</v>
      </c>
      <c r="C30" s="40">
        <f t="shared" si="0"/>
        <v>0.23937500014901164</v>
      </c>
      <c r="D30" s="35" t="str">
        <f>VLOOKUP(A30,CBdata[],2,FALSE)</f>
        <v>Lecturers</v>
      </c>
      <c r="E30" s="39" t="str">
        <f>VLOOKUP(A30,CBdata[],7,FALSE)</f>
        <v>M</v>
      </c>
      <c r="F30" s="39">
        <f>VLOOKUP(A30,TSdata[],5,FALSE)</f>
        <v>1</v>
      </c>
    </row>
    <row r="31" spans="1:6" x14ac:dyDescent="0.25">
      <c r="A31" s="35" t="s">
        <v>40</v>
      </c>
      <c r="B31" s="35">
        <v>25.744999982416623</v>
      </c>
      <c r="C31" s="40">
        <f t="shared" si="0"/>
        <v>0.64362499956041552</v>
      </c>
      <c r="D31" s="35" t="str">
        <f>VLOOKUP(A31,CBdata[],2,FALSE)</f>
        <v>Lecturers</v>
      </c>
      <c r="E31" s="39" t="str">
        <f>VLOOKUP(A31,CBdata[],7,FALSE)</f>
        <v>M</v>
      </c>
      <c r="F31" s="39">
        <f>VLOOKUP(A31,TSdata[],5,FALSE)</f>
        <v>0</v>
      </c>
    </row>
    <row r="32" spans="1:6" x14ac:dyDescent="0.25">
      <c r="A32" s="35" t="s">
        <v>41</v>
      </c>
      <c r="B32" s="35">
        <v>9.3750000000000018</v>
      </c>
      <c r="C32" s="40">
        <f t="shared" si="0"/>
        <v>0.23437500000000006</v>
      </c>
      <c r="D32" s="35" t="str">
        <f>VLOOKUP(A32,CBdata[],2,FALSE)</f>
        <v>Lecturers</v>
      </c>
      <c r="E32" s="39" t="str">
        <f>VLOOKUP(A32,CBdata[],7,FALSE)</f>
        <v>M</v>
      </c>
      <c r="F32" s="39">
        <f>VLOOKUP(A32,TSdata[],5,FALSE)</f>
        <v>1</v>
      </c>
    </row>
    <row r="33" spans="1:6" x14ac:dyDescent="0.25">
      <c r="A33" s="35" t="s">
        <v>42</v>
      </c>
      <c r="B33" s="35">
        <v>13.177499981224532</v>
      </c>
      <c r="C33" s="40">
        <f t="shared" si="0"/>
        <v>0.3294374995306133</v>
      </c>
      <c r="D33" s="35" t="str">
        <f>VLOOKUP(A33,CBdata[],2,FALSE)</f>
        <v>Lecturers</v>
      </c>
      <c r="E33" s="39" t="str">
        <f>VLOOKUP(A33,CBdata[],7,FALSE)</f>
        <v>M</v>
      </c>
      <c r="F33" s="39">
        <f>VLOOKUP(A33,TSdata[],5,FALSE)</f>
        <v>1</v>
      </c>
    </row>
    <row r="34" spans="1:6" x14ac:dyDescent="0.25">
      <c r="A34" s="35" t="s">
        <v>43</v>
      </c>
      <c r="B34" s="35">
        <v>19.827499936521033</v>
      </c>
      <c r="C34" s="40">
        <f t="shared" si="0"/>
        <v>0.49568749841302584</v>
      </c>
      <c r="D34" s="35" t="str">
        <f>VLOOKUP(A34,CBdata[],2,FALSE)</f>
        <v>Lecturers</v>
      </c>
      <c r="E34" s="39" t="str">
        <f>VLOOKUP(A34,CBdata[],7,FALSE)</f>
        <v>F</v>
      </c>
      <c r="F34" s="39">
        <f>VLOOKUP(A34,TSdata[],5,FALSE)</f>
        <v>1</v>
      </c>
    </row>
    <row r="35" spans="1:6" x14ac:dyDescent="0.25">
      <c r="A35" s="35" t="s">
        <v>44</v>
      </c>
      <c r="B35" s="35">
        <v>25.75</v>
      </c>
      <c r="C35" s="40">
        <f t="shared" si="0"/>
        <v>0.64375000000000004</v>
      </c>
      <c r="D35" s="35" t="str">
        <f>VLOOKUP(A35,CBdata[],2,FALSE)</f>
        <v>Lecturers</v>
      </c>
      <c r="E35" s="39" t="str">
        <f>VLOOKUP(A35,CBdata[],7,FALSE)</f>
        <v>F</v>
      </c>
      <c r="F35" s="39">
        <f>VLOOKUP(A35,TSdata[],5,FALSE)</f>
        <v>0</v>
      </c>
    </row>
    <row r="36" spans="1:6" x14ac:dyDescent="0.25">
      <c r="A36" s="35" t="s">
        <v>45</v>
      </c>
      <c r="B36" s="35">
        <v>25.586097400486459</v>
      </c>
      <c r="C36" s="40">
        <f t="shared" si="0"/>
        <v>0.63965243501216151</v>
      </c>
      <c r="D36" s="35" t="str">
        <f>VLOOKUP(A36,CBdata[],2,FALSE)</f>
        <v>Associate Professor</v>
      </c>
      <c r="E36" s="39" t="str">
        <f>VLOOKUP(A36,CBdata[],7,FALSE)</f>
        <v>M</v>
      </c>
      <c r="F36" s="39">
        <f>VLOOKUP(A36,TSdata[],5,FALSE)</f>
        <v>1</v>
      </c>
    </row>
    <row r="37" spans="1:6" x14ac:dyDescent="0.25">
      <c r="A37" s="35" t="s">
        <v>46</v>
      </c>
      <c r="B37" s="35">
        <v>10.374999985098832</v>
      </c>
      <c r="C37" s="40">
        <f t="shared" si="0"/>
        <v>0.25937499962747079</v>
      </c>
      <c r="D37" s="35" t="str">
        <f>VLOOKUP(A37,CBdata[],2,FALSE)</f>
        <v>Lecturers</v>
      </c>
      <c r="E37" s="39" t="str">
        <f>VLOOKUP(A37,CBdata[],7,FALSE)</f>
        <v>M</v>
      </c>
      <c r="F37" s="39">
        <f>VLOOKUP(A37,TSdata[],5,FALSE)</f>
        <v>0</v>
      </c>
    </row>
    <row r="38" spans="1:6" x14ac:dyDescent="0.25">
      <c r="A38" s="35" t="s">
        <v>48</v>
      </c>
      <c r="B38" s="35">
        <v>23.094999916851513</v>
      </c>
      <c r="C38" s="40">
        <f t="shared" si="0"/>
        <v>0.57737499792128788</v>
      </c>
      <c r="D38" s="35" t="str">
        <f>VLOOKUP(A38,CBdata[],2,FALSE)</f>
        <v>Lecturers</v>
      </c>
      <c r="E38" s="39" t="str">
        <f>VLOOKUP(A38,CBdata[],7,FALSE)</f>
        <v>F</v>
      </c>
      <c r="F38" s="39">
        <f>VLOOKUP(A38,TSdata[],5,FALSE)</f>
        <v>0</v>
      </c>
    </row>
    <row r="39" spans="1:6" x14ac:dyDescent="0.25">
      <c r="A39" s="35" t="s">
        <v>49</v>
      </c>
      <c r="B39" s="35">
        <v>25.5</v>
      </c>
      <c r="C39" s="40">
        <f t="shared" si="0"/>
        <v>0.63749999999999996</v>
      </c>
      <c r="D39" s="35" t="str">
        <f>VLOOKUP(A39,CBdata[],2,FALSE)</f>
        <v>Lecturers</v>
      </c>
      <c r="E39" s="39" t="str">
        <f>VLOOKUP(A39,CBdata[],7,FALSE)</f>
        <v>M</v>
      </c>
      <c r="F39" s="39">
        <f>VLOOKUP(A39,TSdata[],5,FALSE)</f>
        <v>0</v>
      </c>
    </row>
    <row r="40" spans="1:6" x14ac:dyDescent="0.25">
      <c r="A40" s="35" t="s">
        <v>50</v>
      </c>
      <c r="B40" s="35">
        <v>28.799999905228606</v>
      </c>
      <c r="C40" s="40">
        <f t="shared" si="0"/>
        <v>0.7199999976307152</v>
      </c>
      <c r="D40" s="35" t="str">
        <f>VLOOKUP(A40,CBdata[],2,FALSE)</f>
        <v>Associate Professor</v>
      </c>
      <c r="E40" s="39" t="str">
        <f>VLOOKUP(A40,CBdata[],7,FALSE)</f>
        <v>M</v>
      </c>
      <c r="F40" s="39">
        <f>VLOOKUP(A40,TSdata[],5,FALSE)</f>
        <v>1</v>
      </c>
    </row>
    <row r="41" spans="1:6" x14ac:dyDescent="0.25">
      <c r="A41" s="35" t="s">
        <v>51</v>
      </c>
      <c r="B41" s="35">
        <v>19.239999983310692</v>
      </c>
      <c r="C41" s="40">
        <f t="shared" si="0"/>
        <v>0.48099999958276729</v>
      </c>
      <c r="D41" s="35" t="str">
        <f>VLOOKUP(A41,CBdata[],2,FALSE)</f>
        <v>Associate Professor</v>
      </c>
      <c r="E41" s="39" t="str">
        <f>VLOOKUP(A41,CBdata[],7,FALSE)</f>
        <v>F</v>
      </c>
      <c r="F41" s="39">
        <f>VLOOKUP(A41,TSdata[],5,FALSE)</f>
        <v>1</v>
      </c>
    </row>
    <row r="42" spans="1:6" x14ac:dyDescent="0.25">
      <c r="A42" s="35" t="s">
        <v>52</v>
      </c>
      <c r="B42" s="35">
        <v>17.322499940693348</v>
      </c>
      <c r="C42" s="40">
        <f t="shared" si="0"/>
        <v>0.43306249851733369</v>
      </c>
      <c r="D42" s="35" t="str">
        <f>VLOOKUP(A42,CBdata[],2,FALSE)</f>
        <v>Lecturers</v>
      </c>
      <c r="E42" s="39" t="str">
        <f>VLOOKUP(A42,CBdata[],7,FALSE)</f>
        <v>F</v>
      </c>
      <c r="F42" s="39">
        <f>VLOOKUP(A42,TSdata[],5,FALSE)</f>
        <v>1</v>
      </c>
    </row>
    <row r="43" spans="1:6" x14ac:dyDescent="0.25">
      <c r="A43" s="35" t="s">
        <v>54</v>
      </c>
      <c r="B43" s="35">
        <v>36.919999990463246</v>
      </c>
      <c r="C43" s="40">
        <f t="shared" si="0"/>
        <v>0.9229999997615812</v>
      </c>
      <c r="D43" s="35" t="str">
        <f>VLOOKUP(A43,CBdata[],2,FALSE)</f>
        <v>Lecturers</v>
      </c>
      <c r="E43" s="39" t="str">
        <f>VLOOKUP(A43,CBdata[],7,FALSE)</f>
        <v>M</v>
      </c>
      <c r="F43" s="39">
        <f>VLOOKUP(A43,TSdata[],5,FALSE)</f>
        <v>1</v>
      </c>
    </row>
    <row r="44" spans="1:6" x14ac:dyDescent="0.25">
      <c r="A44" s="35" t="s">
        <v>55</v>
      </c>
      <c r="B44" s="35">
        <v>21.877499847710123</v>
      </c>
      <c r="C44" s="40">
        <f t="shared" si="0"/>
        <v>0.54693749619275311</v>
      </c>
      <c r="D44" s="35" t="str">
        <f>VLOOKUP(A44,CBdata[],2,FALSE)</f>
        <v>Lecturers</v>
      </c>
      <c r="E44" s="39" t="str">
        <f>VLOOKUP(A44,CBdata[],7,FALSE)</f>
        <v>M</v>
      </c>
      <c r="F44" s="39">
        <f>VLOOKUP(A44,TSdata[],5,FALSE)</f>
        <v>1</v>
      </c>
    </row>
    <row r="45" spans="1:6" x14ac:dyDescent="0.25">
      <c r="A45" s="35" t="s">
        <v>58</v>
      </c>
      <c r="B45" s="35">
        <v>17.914999909698956</v>
      </c>
      <c r="C45" s="40">
        <f t="shared" si="0"/>
        <v>0.44787499774247391</v>
      </c>
      <c r="D45" s="35" t="str">
        <f>VLOOKUP(A45,CBdata[],2,FALSE)</f>
        <v>Lecturers</v>
      </c>
      <c r="E45" s="39" t="str">
        <f>VLOOKUP(A45,CBdata[],7,FALSE)</f>
        <v>M</v>
      </c>
      <c r="F45" s="39">
        <f>VLOOKUP(A45,TSdata[],5,FALSE)</f>
        <v>0</v>
      </c>
    </row>
    <row r="46" spans="1:6" x14ac:dyDescent="0.25">
      <c r="A46" s="35" t="s">
        <v>59</v>
      </c>
      <c r="B46" s="35">
        <v>29.02999999731778</v>
      </c>
      <c r="C46" s="40">
        <f t="shared" si="0"/>
        <v>0.72574999993294453</v>
      </c>
      <c r="D46" s="35" t="str">
        <f>VLOOKUP(A46,CBdata[],2,FALSE)</f>
        <v>Lecturers</v>
      </c>
      <c r="E46" s="39" t="str">
        <f>VLOOKUP(A46,CBdata[],7,FALSE)</f>
        <v>M</v>
      </c>
      <c r="F46" s="39">
        <f>VLOOKUP(A46,TSdata[],5,FALSE)</f>
        <v>1</v>
      </c>
    </row>
    <row r="47" spans="1:6" x14ac:dyDescent="0.25">
      <c r="A47" s="35" t="s">
        <v>60</v>
      </c>
      <c r="B47" s="35">
        <v>29.659999992549409</v>
      </c>
      <c r="C47" s="40">
        <f t="shared" si="0"/>
        <v>0.74149999981373527</v>
      </c>
      <c r="D47" s="35" t="str">
        <f>VLOOKUP(A47,CBdata[],2,FALSE)</f>
        <v>Lecturers</v>
      </c>
      <c r="E47" s="39" t="str">
        <f>VLOOKUP(A47,CBdata[],7,FALSE)</f>
        <v>M</v>
      </c>
      <c r="F47" s="39">
        <f>VLOOKUP(A47,TSdata[],5,FALSE)</f>
        <v>0</v>
      </c>
    </row>
    <row r="48" spans="1:6" x14ac:dyDescent="0.25">
      <c r="A48" s="35" t="s">
        <v>62</v>
      </c>
      <c r="B48" s="35">
        <v>29.199999954402436</v>
      </c>
      <c r="C48" s="40">
        <f t="shared" si="0"/>
        <v>0.72999999886006095</v>
      </c>
      <c r="D48" s="35" t="str">
        <f>VLOOKUP(A48,CBdata[],2,FALSE)</f>
        <v>Lecturers</v>
      </c>
      <c r="E48" s="39" t="str">
        <f>VLOOKUP(A48,CBdata[],7,FALSE)</f>
        <v>M</v>
      </c>
      <c r="F48" s="39">
        <f>VLOOKUP(A48,TSdata[],5,FALSE)</f>
        <v>1</v>
      </c>
    </row>
    <row r="49" spans="1:6" x14ac:dyDescent="0.25">
      <c r="A49" s="35" t="s">
        <v>63</v>
      </c>
      <c r="B49" s="35">
        <v>22.029999809563151</v>
      </c>
      <c r="C49" s="40">
        <f t="shared" si="0"/>
        <v>0.55074999523907875</v>
      </c>
      <c r="D49" s="35" t="str">
        <f>VLOOKUP(A49,CBdata[],2,FALSE)</f>
        <v>Lecturers</v>
      </c>
      <c r="E49" s="39" t="str">
        <f>VLOOKUP(A49,CBdata[],7,FALSE)</f>
        <v>M</v>
      </c>
      <c r="F49" s="39">
        <f>VLOOKUP(A49,TSdata[],5,FALSE)</f>
        <v>1</v>
      </c>
    </row>
    <row r="50" spans="1:6" x14ac:dyDescent="0.25">
      <c r="A50" s="35" t="s">
        <v>64</v>
      </c>
      <c r="B50" s="35">
        <v>29.252499932348719</v>
      </c>
      <c r="C50" s="40">
        <f t="shared" si="0"/>
        <v>0.73131249830871803</v>
      </c>
      <c r="D50" s="35" t="str">
        <f>VLOOKUP(A50,CBdata[],2,FALSE)</f>
        <v>Lecturers</v>
      </c>
      <c r="E50" s="39" t="str">
        <f>VLOOKUP(A50,CBdata[],7,FALSE)</f>
        <v>F</v>
      </c>
      <c r="F50" s="39">
        <f>VLOOKUP(A50,TSdata[],5,FALSE)</f>
        <v>1</v>
      </c>
    </row>
    <row r="51" spans="1:6" x14ac:dyDescent="0.25">
      <c r="A51" s="35" t="s">
        <v>65</v>
      </c>
      <c r="B51" s="35">
        <v>16.344999812543385</v>
      </c>
      <c r="C51" s="40">
        <f t="shared" si="0"/>
        <v>0.40862499531358465</v>
      </c>
      <c r="D51" s="35" t="str">
        <f>VLOOKUP(A51,CBdata[],2,FALSE)</f>
        <v>Lecturers</v>
      </c>
      <c r="E51" s="39" t="str">
        <f>VLOOKUP(A51,CBdata[],7,FALSE)</f>
        <v>M</v>
      </c>
      <c r="F51" s="39">
        <f>VLOOKUP(A51,TSdata[],5,FALSE)</f>
        <v>0</v>
      </c>
    </row>
    <row r="52" spans="1:6" x14ac:dyDescent="0.25">
      <c r="A52" s="35" t="s">
        <v>66</v>
      </c>
      <c r="B52" s="35">
        <v>38.5</v>
      </c>
      <c r="C52" s="40">
        <f t="shared" si="0"/>
        <v>0.96250000000000002</v>
      </c>
      <c r="D52" s="35" t="str">
        <f>VLOOKUP(A52,CBdata[],2,FALSE)</f>
        <v>Lecturers</v>
      </c>
      <c r="E52" s="39" t="str">
        <f>VLOOKUP(A52,CBdata[],7,FALSE)</f>
        <v>M</v>
      </c>
      <c r="F52" s="39">
        <f>VLOOKUP(A52,TSdata[],5,FALSE)</f>
        <v>0</v>
      </c>
    </row>
    <row r="53" spans="1:6" x14ac:dyDescent="0.25">
      <c r="A53" s="35" t="s">
        <v>67</v>
      </c>
      <c r="B53" s="35">
        <v>23.754999868571751</v>
      </c>
      <c r="C53" s="40">
        <f t="shared" si="0"/>
        <v>0.59387499671429378</v>
      </c>
      <c r="D53" s="35" t="str">
        <f>VLOOKUP(A53,CBdata[],2,FALSE)</f>
        <v>Lecturers</v>
      </c>
      <c r="E53" s="39" t="str">
        <f>VLOOKUP(A53,CBdata[],7,FALSE)</f>
        <v>M</v>
      </c>
      <c r="F53" s="39">
        <f>VLOOKUP(A53,TSdata[],5,FALSE)</f>
        <v>0</v>
      </c>
    </row>
    <row r="54" spans="1:6" x14ac:dyDescent="0.25">
      <c r="A54" s="35" t="s">
        <v>68</v>
      </c>
      <c r="B54" s="35">
        <v>18.15499980747699</v>
      </c>
      <c r="C54" s="40">
        <f t="shared" si="0"/>
        <v>0.45387499518692476</v>
      </c>
      <c r="D54" s="35" t="str">
        <f>VLOOKUP(A54,CBdata[],2,FALSE)</f>
        <v>Lecturers</v>
      </c>
      <c r="E54" s="39" t="str">
        <f>VLOOKUP(A54,CBdata[],7,FALSE)</f>
        <v>M</v>
      </c>
      <c r="F54" s="39">
        <f>VLOOKUP(A54,TSdata[],5,FALSE)</f>
        <v>0</v>
      </c>
    </row>
    <row r="55" spans="1:6" x14ac:dyDescent="0.25">
      <c r="A55" s="35" t="s">
        <v>69</v>
      </c>
      <c r="B55" s="35">
        <v>18.047499901652326</v>
      </c>
      <c r="C55" s="40">
        <f t="shared" si="0"/>
        <v>0.45118749754130816</v>
      </c>
      <c r="D55" s="35" t="str">
        <f>VLOOKUP(A55,CBdata[],2,FALSE)</f>
        <v>Lecturers</v>
      </c>
      <c r="E55" s="39" t="str">
        <f>VLOOKUP(A55,CBdata[],7,FALSE)</f>
        <v>M</v>
      </c>
      <c r="F55" s="39">
        <f>VLOOKUP(A55,TSdata[],5,FALSE)</f>
        <v>0</v>
      </c>
    </row>
    <row r="56" spans="1:6" x14ac:dyDescent="0.25">
      <c r="A56" s="35" t="s">
        <v>70</v>
      </c>
      <c r="B56" s="35">
        <v>12.929999737441541</v>
      </c>
      <c r="C56" s="40">
        <f t="shared" si="0"/>
        <v>0.32324999343603855</v>
      </c>
      <c r="D56" s="35" t="str">
        <f>VLOOKUP(A56,CBdata[],2,FALSE)</f>
        <v>Professors</v>
      </c>
      <c r="E56" s="39" t="str">
        <f>VLOOKUP(A56,CBdata[],7,FALSE)</f>
        <v>F</v>
      </c>
      <c r="F56" s="39">
        <f>VLOOKUP(A56,TSdata[],5,FALSE)</f>
        <v>1</v>
      </c>
    </row>
    <row r="57" spans="1:6" x14ac:dyDescent="0.25">
      <c r="A57" s="35" t="s">
        <v>71</v>
      </c>
      <c r="B57" s="35">
        <v>25.227499794065942</v>
      </c>
      <c r="C57" s="40">
        <f t="shared" si="0"/>
        <v>0.63068749485164854</v>
      </c>
      <c r="D57" s="35" t="e">
        <f>VLOOKUP(A57,CBdata[],2,FALSE)</f>
        <v>#N/A</v>
      </c>
      <c r="E57" s="39" t="e">
        <f>VLOOKUP(A57,CBdata[],7,FALSE)</f>
        <v>#N/A</v>
      </c>
      <c r="F57" s="39" t="e">
        <f>VLOOKUP(A57,TSdata[],5,FALSE)</f>
        <v>#N/A</v>
      </c>
    </row>
    <row r="58" spans="1:6" x14ac:dyDescent="0.25">
      <c r="A58" s="35" t="s">
        <v>73</v>
      </c>
      <c r="B58" s="35">
        <v>20.244999960064881</v>
      </c>
      <c r="C58" s="40">
        <f t="shared" si="0"/>
        <v>0.506124999001622</v>
      </c>
      <c r="D58" s="35" t="str">
        <f>VLOOKUP(A58,CBdata[],2,FALSE)</f>
        <v>Lecturers</v>
      </c>
      <c r="E58" s="39" t="str">
        <f>VLOOKUP(A58,CBdata[],7,FALSE)</f>
        <v>F</v>
      </c>
      <c r="F58" s="39">
        <f>VLOOKUP(A58,TSdata[],5,FALSE)</f>
        <v>0</v>
      </c>
    </row>
    <row r="59" spans="1:6" x14ac:dyDescent="0.25">
      <c r="A59" s="35" t="s">
        <v>74</v>
      </c>
      <c r="B59" s="35">
        <v>23.247499845027914</v>
      </c>
      <c r="C59" s="40">
        <f t="shared" si="0"/>
        <v>0.58118749612569787</v>
      </c>
      <c r="D59" s="35" t="str">
        <f>VLOOKUP(A59,CBdata[],2,FALSE)</f>
        <v>Lecturers</v>
      </c>
      <c r="E59" s="39" t="str">
        <f>VLOOKUP(A59,CBdata[],7,FALSE)</f>
        <v>F</v>
      </c>
      <c r="F59" s="39">
        <f>VLOOKUP(A59,TSdata[],5,FALSE)</f>
        <v>1</v>
      </c>
    </row>
    <row r="60" spans="1:6" x14ac:dyDescent="0.25">
      <c r="A60" s="35" t="s">
        <v>75</v>
      </c>
      <c r="B60" s="35">
        <v>16.894999973475926</v>
      </c>
      <c r="C60" s="40">
        <f t="shared" si="0"/>
        <v>0.42237499933689815</v>
      </c>
      <c r="D60" s="35" t="str">
        <f>VLOOKUP(A60,CBdata[],2,FALSE)</f>
        <v>Lecturers</v>
      </c>
      <c r="E60" s="39" t="str">
        <f>VLOOKUP(A60,CBdata[],7,FALSE)</f>
        <v>M</v>
      </c>
      <c r="F60" s="39">
        <f>VLOOKUP(A60,TSdata[],5,FALSE)</f>
        <v>1</v>
      </c>
    </row>
    <row r="61" spans="1:6" x14ac:dyDescent="0.25">
      <c r="A61" s="35" t="s">
        <v>76</v>
      </c>
      <c r="B61" s="35">
        <v>17.634999953210347</v>
      </c>
      <c r="C61" s="40">
        <f t="shared" si="0"/>
        <v>0.44087499883025866</v>
      </c>
      <c r="D61" s="35" t="str">
        <f>VLOOKUP(A61,CBdata[],2,FALSE)</f>
        <v>Lecturers</v>
      </c>
      <c r="E61" s="39" t="str">
        <f>VLOOKUP(A61,CBdata[],7,FALSE)</f>
        <v>M</v>
      </c>
      <c r="F61" s="39">
        <f>VLOOKUP(A61,TSdata[],5,FALSE)</f>
        <v>1</v>
      </c>
    </row>
    <row r="62" spans="1:6" x14ac:dyDescent="0.25">
      <c r="A62" s="35" t="s">
        <v>77</v>
      </c>
      <c r="B62" s="35">
        <v>23.359999908506872</v>
      </c>
      <c r="C62" s="40">
        <f t="shared" si="0"/>
        <v>0.58399999771267175</v>
      </c>
      <c r="D62" s="35" t="str">
        <f>VLOOKUP(A62,CBdata[],2,FALSE)</f>
        <v>Lecturers</v>
      </c>
      <c r="E62" s="39" t="str">
        <f>VLOOKUP(A62,CBdata[],7,FALSE)</f>
        <v>M</v>
      </c>
      <c r="F62" s="39">
        <f>VLOOKUP(A62,TSdata[],5,FALSE)</f>
        <v>1</v>
      </c>
    </row>
    <row r="63" spans="1:6" x14ac:dyDescent="0.25">
      <c r="A63" s="35" t="s">
        <v>78</v>
      </c>
      <c r="B63" s="35">
        <v>23.599999964237213</v>
      </c>
      <c r="C63" s="40">
        <f t="shared" si="0"/>
        <v>0.58999999910593037</v>
      </c>
      <c r="D63" s="35" t="str">
        <f>VLOOKUP(A63,CBdata[],2,FALSE)</f>
        <v>Lecturers</v>
      </c>
      <c r="E63" s="39" t="str">
        <f>VLOOKUP(A63,CBdata[],7,FALSE)</f>
        <v>M</v>
      </c>
      <c r="F63" s="39">
        <f>VLOOKUP(A63,TSdata[],5,FALSE)</f>
        <v>0</v>
      </c>
    </row>
    <row r="64" spans="1:6" x14ac:dyDescent="0.25">
      <c r="A64" s="35" t="s">
        <v>79</v>
      </c>
      <c r="B64" s="35">
        <v>20.315000005066388</v>
      </c>
      <c r="C64" s="40">
        <f t="shared" si="0"/>
        <v>0.50787500012665965</v>
      </c>
      <c r="D64" s="35" t="str">
        <f>VLOOKUP(A64,CBdata[],2,FALSE)</f>
        <v>Lecturers</v>
      </c>
      <c r="E64" s="39" t="str">
        <f>VLOOKUP(A64,CBdata[],7,FALSE)</f>
        <v>M</v>
      </c>
      <c r="F64" s="39">
        <f>VLOOKUP(A64,TSdata[],5,FALSE)</f>
        <v>1</v>
      </c>
    </row>
    <row r="65" spans="1:6" x14ac:dyDescent="0.25">
      <c r="A65" s="35" t="s">
        <v>81</v>
      </c>
      <c r="B65" s="35">
        <v>16.309999975562096</v>
      </c>
      <c r="C65" s="40">
        <f t="shared" si="0"/>
        <v>0.40774999938905243</v>
      </c>
      <c r="D65" s="35" t="str">
        <f>VLOOKUP(A65,CBdata[],2,FALSE)</f>
        <v>Lecturers</v>
      </c>
      <c r="E65" s="39" t="str">
        <f>VLOOKUP(A65,CBdata[],7,FALSE)</f>
        <v>M</v>
      </c>
      <c r="F65" s="39">
        <f>VLOOKUP(A65,TSdata[],5,FALSE)</f>
        <v>1</v>
      </c>
    </row>
    <row r="66" spans="1:6" x14ac:dyDescent="0.25">
      <c r="A66" s="35" t="s">
        <v>82</v>
      </c>
      <c r="B66" s="35">
        <v>25.5</v>
      </c>
      <c r="C66" s="40">
        <f t="shared" si="0"/>
        <v>0.63749999999999996</v>
      </c>
      <c r="D66" s="35" t="str">
        <f>VLOOKUP(A66,CBdata[],2,FALSE)</f>
        <v>Lecturers</v>
      </c>
      <c r="E66" s="39" t="str">
        <f>VLOOKUP(A66,CBdata[],7,FALSE)</f>
        <v>F</v>
      </c>
      <c r="F66" s="39">
        <f>VLOOKUP(A66,TSdata[],5,FALSE)</f>
        <v>0</v>
      </c>
    </row>
    <row r="67" spans="1:6" x14ac:dyDescent="0.25">
      <c r="A67" s="35" t="s">
        <v>83</v>
      </c>
      <c r="B67" s="35">
        <v>16.445000022649758</v>
      </c>
      <c r="C67" s="40">
        <f t="shared" ref="C67:C111" si="2">B67/40</f>
        <v>0.41112500056624396</v>
      </c>
      <c r="D67" s="35" t="str">
        <f>VLOOKUP(A67,CBdata[],2,FALSE)</f>
        <v>Lecturers</v>
      </c>
      <c r="E67" s="39" t="str">
        <f>VLOOKUP(A67,CBdata[],7,FALSE)</f>
        <v>F</v>
      </c>
      <c r="F67" s="39">
        <f>VLOOKUP(A67,TSdata[],5,FALSE)</f>
        <v>0</v>
      </c>
    </row>
    <row r="68" spans="1:6" x14ac:dyDescent="0.25">
      <c r="A68" s="35" t="s">
        <v>84</v>
      </c>
      <c r="B68" s="35">
        <v>26.304999887943261</v>
      </c>
      <c r="C68" s="40">
        <f t="shared" si="2"/>
        <v>0.65762499719858147</v>
      </c>
      <c r="D68" s="35" t="str">
        <f>VLOOKUP(A68,CBdata[],2,FALSE)</f>
        <v>Lecturers</v>
      </c>
      <c r="E68" s="39" t="str">
        <f>VLOOKUP(A68,CBdata[],7,FALSE)</f>
        <v>M</v>
      </c>
      <c r="F68" s="39">
        <f>VLOOKUP(A68,TSdata[],5,FALSE)</f>
        <v>1</v>
      </c>
    </row>
    <row r="69" spans="1:6" x14ac:dyDescent="0.25">
      <c r="A69" s="35" t="s">
        <v>85</v>
      </c>
      <c r="B69" s="35">
        <v>20.75</v>
      </c>
      <c r="C69" s="40">
        <f t="shared" si="2"/>
        <v>0.51875000000000004</v>
      </c>
      <c r="D69" s="35" t="str">
        <f>VLOOKUP(A69,CBdata[],2,FALSE)</f>
        <v>Lecturers</v>
      </c>
      <c r="E69" s="39" t="str">
        <f>VLOOKUP(A69,CBdata[],7,FALSE)</f>
        <v>M</v>
      </c>
      <c r="F69" s="39">
        <f>VLOOKUP(A69,TSdata[],5,FALSE)</f>
        <v>0</v>
      </c>
    </row>
    <row r="70" spans="1:6" x14ac:dyDescent="0.25">
      <c r="A70" s="35" t="s">
        <v>86</v>
      </c>
      <c r="B70" s="35">
        <v>15.309999923408032</v>
      </c>
      <c r="C70" s="40">
        <f t="shared" si="2"/>
        <v>0.38274999808520083</v>
      </c>
      <c r="D70" s="35" t="str">
        <f>VLOOKUP(A70,CBdata[],2,FALSE)</f>
        <v>Lecturers</v>
      </c>
      <c r="E70" s="39" t="str">
        <f>VLOOKUP(A70,CBdata[],7,FALSE)</f>
        <v>M</v>
      </c>
      <c r="F70" s="39">
        <f>VLOOKUP(A70,TSdata[],5,FALSE)</f>
        <v>1</v>
      </c>
    </row>
    <row r="71" spans="1:6" x14ac:dyDescent="0.25">
      <c r="A71" s="35" t="s">
        <v>88</v>
      </c>
      <c r="B71" s="35">
        <v>20.679999962449074</v>
      </c>
      <c r="C71" s="40">
        <f t="shared" si="2"/>
        <v>0.51699999906122684</v>
      </c>
      <c r="D71" s="35" t="str">
        <f>VLOOKUP(A71,CBdata[],2,FALSE)</f>
        <v>Lecturers</v>
      </c>
      <c r="E71" s="39" t="str">
        <f>VLOOKUP(A71,CBdata[],7,FALSE)</f>
        <v>M</v>
      </c>
      <c r="F71" s="39">
        <f>VLOOKUP(A71,TSdata[],5,FALSE)</f>
        <v>1</v>
      </c>
    </row>
    <row r="72" spans="1:6" x14ac:dyDescent="0.25">
      <c r="A72" s="35" t="s">
        <v>89</v>
      </c>
      <c r="B72" s="35">
        <v>19.114999964833252</v>
      </c>
      <c r="C72" s="40">
        <f t="shared" si="2"/>
        <v>0.47787499912083131</v>
      </c>
      <c r="D72" s="35" t="str">
        <f>VLOOKUP(A72,CBdata[],2,FALSE)</f>
        <v>Lecturers</v>
      </c>
      <c r="E72" s="39" t="str">
        <f>VLOOKUP(A72,CBdata[],7,FALSE)</f>
        <v>M</v>
      </c>
      <c r="F72" s="39">
        <f>VLOOKUP(A72,TSdata[],5,FALSE)</f>
        <v>1</v>
      </c>
    </row>
    <row r="73" spans="1:6" x14ac:dyDescent="0.25">
      <c r="A73" s="35" t="s">
        <v>92</v>
      </c>
      <c r="B73" s="35">
        <v>34.25</v>
      </c>
      <c r="C73" s="40">
        <f t="shared" si="2"/>
        <v>0.85624999999999996</v>
      </c>
      <c r="D73" s="35" t="str">
        <f>VLOOKUP(A73,CBdata[],2,FALSE)</f>
        <v>Lecturers</v>
      </c>
      <c r="E73" s="39" t="str">
        <f>VLOOKUP(A73,CBdata[],7,FALSE)</f>
        <v>F</v>
      </c>
      <c r="F73" s="39">
        <f>VLOOKUP(A73,TSdata[],5,FALSE)</f>
        <v>0</v>
      </c>
    </row>
    <row r="74" spans="1:6" x14ac:dyDescent="0.25">
      <c r="A74" s="35" t="s">
        <v>93</v>
      </c>
      <c r="B74" s="35">
        <v>17.164999932050698</v>
      </c>
      <c r="C74" s="40">
        <f t="shared" si="2"/>
        <v>0.42912499830126744</v>
      </c>
      <c r="D74" s="35" t="str">
        <f>VLOOKUP(A74,CBdata[],2,FALSE)</f>
        <v>Lecturers</v>
      </c>
      <c r="E74" s="39" t="str">
        <f>VLOOKUP(A74,CBdata[],7,FALSE)</f>
        <v>M</v>
      </c>
      <c r="F74" s="39">
        <f>VLOOKUP(A74,TSdata[],5,FALSE)</f>
        <v>0</v>
      </c>
    </row>
    <row r="75" spans="1:6" x14ac:dyDescent="0.25">
      <c r="A75" s="35" t="s">
        <v>94</v>
      </c>
      <c r="B75" s="35">
        <v>21.43499998599291</v>
      </c>
      <c r="C75" s="40">
        <f t="shared" si="2"/>
        <v>0.53587499964982277</v>
      </c>
      <c r="D75" s="35" t="str">
        <f>VLOOKUP(A75,CBdata[],2,FALSE)</f>
        <v>Lecturers</v>
      </c>
      <c r="E75" s="39" t="str">
        <f>VLOOKUP(A75,CBdata[],7,FALSE)</f>
        <v>M</v>
      </c>
      <c r="F75" s="39">
        <f>VLOOKUP(A75,TSdata[],5,FALSE)</f>
        <v>1</v>
      </c>
    </row>
    <row r="76" spans="1:6" x14ac:dyDescent="0.25">
      <c r="A76" s="35" t="s">
        <v>95</v>
      </c>
      <c r="B76" s="35">
        <v>17.075000017881386</v>
      </c>
      <c r="C76" s="40">
        <f t="shared" si="2"/>
        <v>0.42687500044703464</v>
      </c>
      <c r="D76" s="35" t="str">
        <f>VLOOKUP(A76,CBdata[],2,FALSE)</f>
        <v>Lecturers</v>
      </c>
      <c r="E76" s="39" t="str">
        <f>VLOOKUP(A76,CBdata[],7,FALSE)</f>
        <v>M</v>
      </c>
      <c r="F76" s="39">
        <f>VLOOKUP(A76,TSdata[],5,FALSE)</f>
        <v>1</v>
      </c>
    </row>
    <row r="77" spans="1:6" x14ac:dyDescent="0.25">
      <c r="A77" s="35" t="s">
        <v>96</v>
      </c>
      <c r="B77" s="35">
        <v>14.534999966621392</v>
      </c>
      <c r="C77" s="40">
        <f t="shared" si="2"/>
        <v>0.36337499916553478</v>
      </c>
      <c r="D77" s="35" t="str">
        <f>VLOOKUP(A77,CBdata[],2,FALSE)</f>
        <v>Lecturers</v>
      </c>
      <c r="E77" s="39" t="str">
        <f>VLOOKUP(A77,CBdata[],7,FALSE)</f>
        <v>M</v>
      </c>
      <c r="F77" s="39">
        <f>VLOOKUP(A77,TSdata[],5,FALSE)</f>
        <v>1</v>
      </c>
    </row>
    <row r="78" spans="1:6" x14ac:dyDescent="0.25">
      <c r="A78" s="35" t="s">
        <v>97</v>
      </c>
      <c r="B78" s="35">
        <v>17.164999932050698</v>
      </c>
      <c r="C78" s="40">
        <f t="shared" si="2"/>
        <v>0.42912499830126744</v>
      </c>
      <c r="D78" s="35" t="str">
        <f>VLOOKUP(A78,CBdata[],2,FALSE)</f>
        <v>Lecturers</v>
      </c>
      <c r="E78" s="39" t="str">
        <f>VLOOKUP(A78,CBdata[],7,FALSE)</f>
        <v>M</v>
      </c>
      <c r="F78" s="39">
        <f>VLOOKUP(A78,TSdata[],5,FALSE)</f>
        <v>0</v>
      </c>
    </row>
    <row r="79" spans="1:6" x14ac:dyDescent="0.25">
      <c r="A79" s="35" t="s">
        <v>98</v>
      </c>
      <c r="B79" s="35">
        <v>17.185000023245806</v>
      </c>
      <c r="C79" s="40">
        <f t="shared" si="2"/>
        <v>0.42962500058114517</v>
      </c>
      <c r="D79" s="35" t="str">
        <f>VLOOKUP(A79,CBdata[],2,FALSE)</f>
        <v>Lecturers</v>
      </c>
      <c r="E79" s="39" t="str">
        <f>VLOOKUP(A79,CBdata[],7,FALSE)</f>
        <v>M</v>
      </c>
      <c r="F79" s="39">
        <f>VLOOKUP(A79,TSdata[],5,FALSE)</f>
        <v>1</v>
      </c>
    </row>
    <row r="80" spans="1:6" x14ac:dyDescent="0.25">
      <c r="A80" s="35" t="s">
        <v>76</v>
      </c>
      <c r="B80" s="35">
        <v>17.634999953210347</v>
      </c>
      <c r="C80" s="40">
        <f t="shared" si="2"/>
        <v>0.44087499883025866</v>
      </c>
      <c r="D80" s="35" t="str">
        <f>VLOOKUP(A80,CBdata[],2,FALSE)</f>
        <v>Lecturers</v>
      </c>
      <c r="E80" s="39" t="str">
        <f>VLOOKUP(A80,CBdata[],7,FALSE)</f>
        <v>M</v>
      </c>
      <c r="F80" s="39">
        <f>VLOOKUP(A80,TSdata[],5,FALSE)</f>
        <v>1</v>
      </c>
    </row>
    <row r="81" spans="1:6" x14ac:dyDescent="0.25">
      <c r="A81" s="35" t="s">
        <v>99</v>
      </c>
      <c r="B81" s="35">
        <v>17.464999926090233</v>
      </c>
      <c r="C81" s="40">
        <f t="shared" si="2"/>
        <v>0.43662499815225581</v>
      </c>
      <c r="D81" s="35" t="str">
        <f>VLOOKUP(A81,CBdata[],2,FALSE)</f>
        <v>Lecturers</v>
      </c>
      <c r="E81" s="39" t="str">
        <f>VLOOKUP(A81,CBdata[],7,FALSE)</f>
        <v>M</v>
      </c>
      <c r="F81" s="39">
        <f>VLOOKUP(A81,TSdata[],5,FALSE)</f>
        <v>1</v>
      </c>
    </row>
    <row r="82" spans="1:6" x14ac:dyDescent="0.25">
      <c r="A82" s="35" t="s">
        <v>100</v>
      </c>
      <c r="B82" s="35">
        <v>23.822499815225591</v>
      </c>
      <c r="C82" s="40">
        <f t="shared" si="2"/>
        <v>0.59556249538063977</v>
      </c>
      <c r="D82" s="35" t="str">
        <f>VLOOKUP(A82,CBdata[],2,FALSE)</f>
        <v>Lecturers</v>
      </c>
      <c r="E82" s="39" t="str">
        <f>VLOOKUP(A82,CBdata[],7,FALSE)</f>
        <v>F</v>
      </c>
      <c r="F82" s="39">
        <f>VLOOKUP(A82,TSdata[],5,FALSE)</f>
        <v>1</v>
      </c>
    </row>
    <row r="83" spans="1:6" x14ac:dyDescent="0.25">
      <c r="A83" s="35" t="s">
        <v>102</v>
      </c>
      <c r="B83" s="35">
        <v>30.75</v>
      </c>
      <c r="C83" s="40">
        <f t="shared" si="2"/>
        <v>0.76875000000000004</v>
      </c>
      <c r="D83" s="35" t="str">
        <f>VLOOKUP(A83,CBdata[],2,FALSE)</f>
        <v>Lecturers</v>
      </c>
      <c r="E83" s="39" t="str">
        <f>VLOOKUP(A83,CBdata[],7,FALSE)</f>
        <v>F</v>
      </c>
      <c r="F83" s="39">
        <f>VLOOKUP(A83,TSdata[],5,FALSE)</f>
        <v>0</v>
      </c>
    </row>
    <row r="84" spans="1:6" x14ac:dyDescent="0.25">
      <c r="A84" s="35" t="s">
        <v>103</v>
      </c>
      <c r="B84" s="35">
        <v>26.289999911189071</v>
      </c>
      <c r="C84" s="40">
        <f t="shared" si="2"/>
        <v>0.65724999777972681</v>
      </c>
      <c r="D84" s="35" t="str">
        <f>VLOOKUP(A84,CBdata[],2,FALSE)</f>
        <v>Lecturers</v>
      </c>
      <c r="E84" s="39" t="str">
        <f>VLOOKUP(A84,CBdata[],7,FALSE)</f>
        <v>F</v>
      </c>
      <c r="F84" s="39">
        <f>VLOOKUP(A84,TSdata[],5,FALSE)</f>
        <v>0</v>
      </c>
    </row>
    <row r="85" spans="1:6" x14ac:dyDescent="0.25">
      <c r="A85" s="35" t="s">
        <v>104</v>
      </c>
      <c r="B85" s="35">
        <v>12.612499850988382</v>
      </c>
      <c r="C85" s="40">
        <f t="shared" si="2"/>
        <v>0.31531249627470953</v>
      </c>
      <c r="D85" s="35" t="str">
        <f>VLOOKUP(A85,CBdata[],2,FALSE)</f>
        <v>Lecturers</v>
      </c>
      <c r="E85" s="39" t="str">
        <f>VLOOKUP(A85,CBdata[],7,FALSE)</f>
        <v>M</v>
      </c>
      <c r="F85" s="39">
        <f>VLOOKUP(A85,TSdata[],5,FALSE)</f>
        <v>0</v>
      </c>
    </row>
    <row r="86" spans="1:6" x14ac:dyDescent="0.25">
      <c r="A86" s="35" t="s">
        <v>105</v>
      </c>
      <c r="B86" s="35">
        <v>16.472499956786624</v>
      </c>
      <c r="C86" s="40">
        <f t="shared" si="2"/>
        <v>0.41181249891966559</v>
      </c>
      <c r="D86" s="35" t="str">
        <f>VLOOKUP(A86,CBdata[],2,FALSE)</f>
        <v>Lecturers</v>
      </c>
      <c r="E86" s="39" t="str">
        <f>VLOOKUP(A86,CBdata[],7,FALSE)</f>
        <v>M</v>
      </c>
      <c r="F86" s="39">
        <f>VLOOKUP(A86,TSdata[],5,FALSE)</f>
        <v>1</v>
      </c>
    </row>
    <row r="87" spans="1:6" x14ac:dyDescent="0.25">
      <c r="A87" s="35" t="s">
        <v>107</v>
      </c>
      <c r="B87" s="35">
        <v>16.282499832808959</v>
      </c>
      <c r="C87" s="40">
        <f t="shared" si="2"/>
        <v>0.40706249582022397</v>
      </c>
      <c r="D87" s="35" t="str">
        <f>VLOOKUP(A87,CBdata[],2,FALSE)</f>
        <v>Lecturers</v>
      </c>
      <c r="E87" s="39" t="str">
        <f>VLOOKUP(A87,CBdata[],7,FALSE)</f>
        <v>M</v>
      </c>
      <c r="F87" s="39">
        <f>VLOOKUP(A87,TSdata[],5,FALSE)</f>
        <v>1</v>
      </c>
    </row>
    <row r="88" spans="1:6" x14ac:dyDescent="0.25">
      <c r="A88" s="35" t="s">
        <v>110</v>
      </c>
      <c r="B88" s="35">
        <v>3.839999967813494</v>
      </c>
      <c r="C88" s="40">
        <f t="shared" si="2"/>
        <v>9.5999999195337346E-2</v>
      </c>
      <c r="D88" s="35" t="str">
        <f>VLOOKUP(A88,CBdata[],2,FALSE)</f>
        <v>Lecturers</v>
      </c>
      <c r="E88" s="39" t="str">
        <f>VLOOKUP(A88,CBdata[],7,FALSE)</f>
        <v>M</v>
      </c>
      <c r="F88" s="39">
        <f>VLOOKUP(A88,TSdata[],5,FALSE)</f>
        <v>0</v>
      </c>
    </row>
    <row r="89" spans="1:6" x14ac:dyDescent="0.25">
      <c r="A89" s="35" t="s">
        <v>111</v>
      </c>
      <c r="B89" s="35">
        <v>15.789999940991393</v>
      </c>
      <c r="C89" s="40">
        <f t="shared" si="2"/>
        <v>0.39474999852478482</v>
      </c>
      <c r="D89" s="35" t="str">
        <f>VLOOKUP(A89,CBdata[],2,FALSE)</f>
        <v>Lecturers</v>
      </c>
      <c r="E89" s="39" t="str">
        <f>VLOOKUP(A89,CBdata[],7,FALSE)</f>
        <v>M</v>
      </c>
      <c r="F89" s="39">
        <f>VLOOKUP(A89,TSdata[],5,FALSE)</f>
        <v>0</v>
      </c>
    </row>
    <row r="90" spans="1:6" x14ac:dyDescent="0.25">
      <c r="A90" s="35" t="s">
        <v>112</v>
      </c>
      <c r="B90" s="35">
        <v>28.882499921470874</v>
      </c>
      <c r="C90" s="40">
        <f t="shared" si="2"/>
        <v>0.7220624980367718</v>
      </c>
      <c r="D90" s="35" t="str">
        <f>VLOOKUP(A90,CBdata[],2,FALSE)</f>
        <v>Lecturers</v>
      </c>
      <c r="E90" s="39" t="str">
        <f>VLOOKUP(A90,CBdata[],7,FALSE)</f>
        <v>M</v>
      </c>
      <c r="F90" s="39">
        <f>VLOOKUP(A90,TSdata[],5,FALSE)</f>
        <v>0</v>
      </c>
    </row>
    <row r="91" spans="1:6" x14ac:dyDescent="0.25">
      <c r="A91" s="35" t="s">
        <v>114</v>
      </c>
      <c r="B91" s="35">
        <v>20.365000088065862</v>
      </c>
      <c r="C91" s="40">
        <f t="shared" si="2"/>
        <v>0.50912500220164658</v>
      </c>
      <c r="D91" s="35" t="str">
        <f>VLOOKUP(A91,CBdata[],2,FALSE)</f>
        <v>Lecturers</v>
      </c>
      <c r="E91" s="39" t="str">
        <f>VLOOKUP(A91,CBdata[],7,FALSE)</f>
        <v>M</v>
      </c>
      <c r="F91" s="39">
        <f>VLOOKUP(A91,TSdata[],5,FALSE)</f>
        <v>0</v>
      </c>
    </row>
    <row r="92" spans="1:6" x14ac:dyDescent="0.25">
      <c r="A92" s="35" t="s">
        <v>115</v>
      </c>
      <c r="B92" s="35">
        <v>13.324999930560583</v>
      </c>
      <c r="C92" s="40">
        <f t="shared" si="2"/>
        <v>0.33312499826401459</v>
      </c>
      <c r="D92" s="35" t="str">
        <f>VLOOKUP(A92,CBdata[],2,FALSE)</f>
        <v>Lecturers</v>
      </c>
      <c r="E92" s="39" t="str">
        <f>VLOOKUP(A92,CBdata[],7,FALSE)</f>
        <v>M</v>
      </c>
      <c r="F92" s="39">
        <f>VLOOKUP(A92,TSdata[],5,FALSE)</f>
        <v>1</v>
      </c>
    </row>
    <row r="93" spans="1:6" x14ac:dyDescent="0.25">
      <c r="A93" s="35" t="s">
        <v>116</v>
      </c>
      <c r="B93" s="35">
        <v>22.792499912381171</v>
      </c>
      <c r="C93" s="40">
        <f t="shared" si="2"/>
        <v>0.56981249780952925</v>
      </c>
      <c r="D93" s="35" t="str">
        <f>VLOOKUP(A93,CBdata[],2,FALSE)</f>
        <v>Lecturers</v>
      </c>
      <c r="E93" s="39" t="str">
        <f>VLOOKUP(A93,CBdata[],7,FALSE)</f>
        <v>M</v>
      </c>
      <c r="F93" s="39">
        <f>VLOOKUP(A93,TSdata[],5,FALSE)</f>
        <v>1</v>
      </c>
    </row>
    <row r="94" spans="1:6" x14ac:dyDescent="0.25">
      <c r="A94" s="35" t="s">
        <v>117</v>
      </c>
      <c r="B94" s="35">
        <v>14.25</v>
      </c>
      <c r="C94" s="40">
        <f t="shared" si="2"/>
        <v>0.35625000000000001</v>
      </c>
      <c r="D94" s="35" t="str">
        <f>VLOOKUP(A94,CBdata[],2,FALSE)</f>
        <v>Lecturers</v>
      </c>
      <c r="E94" s="39" t="str">
        <f>VLOOKUP(A94,CBdata[],7,FALSE)</f>
        <v>F</v>
      </c>
      <c r="F94" s="39">
        <f>VLOOKUP(A94,TSdata[],5,FALSE)</f>
        <v>0</v>
      </c>
    </row>
    <row r="95" spans="1:6" x14ac:dyDescent="0.25">
      <c r="A95" s="35" t="s">
        <v>118</v>
      </c>
      <c r="B95" s="35">
        <v>14.074999973177903</v>
      </c>
      <c r="C95" s="40">
        <f t="shared" si="2"/>
        <v>0.35187499932944755</v>
      </c>
      <c r="D95" s="35" t="str">
        <f>VLOOKUP(A95,CBdata[],2,FALSE)</f>
        <v>Lecturers</v>
      </c>
      <c r="E95" s="39" t="str">
        <f>VLOOKUP(A95,CBdata[],7,FALSE)</f>
        <v>M</v>
      </c>
      <c r="F95" s="39">
        <f>VLOOKUP(A95,TSdata[],5,FALSE)</f>
        <v>0</v>
      </c>
    </row>
    <row r="96" spans="1:6" x14ac:dyDescent="0.25">
      <c r="A96" s="35" t="s">
        <v>119</v>
      </c>
      <c r="B96" s="35">
        <v>17.96249996185302</v>
      </c>
      <c r="C96" s="40">
        <f t="shared" si="2"/>
        <v>0.4490624990463255</v>
      </c>
      <c r="D96" s="35" t="str">
        <f>VLOOKUP(A96,CBdata[],2,FALSE)</f>
        <v>Lecturers</v>
      </c>
      <c r="E96" s="39" t="str">
        <f>VLOOKUP(A96,CBdata[],7,FALSE)</f>
        <v>M</v>
      </c>
      <c r="F96" s="39">
        <f>VLOOKUP(A96,TSdata[],5,FALSE)</f>
        <v>1</v>
      </c>
    </row>
    <row r="97" spans="1:6" x14ac:dyDescent="0.25">
      <c r="A97" s="35" t="s">
        <v>120</v>
      </c>
      <c r="B97" s="35">
        <v>11.23999986112117</v>
      </c>
      <c r="C97" s="40">
        <f t="shared" si="2"/>
        <v>0.28099999652802926</v>
      </c>
      <c r="D97" s="35" t="str">
        <f>VLOOKUP(A97,CBdata[],2,FALSE)</f>
        <v>Lecturers</v>
      </c>
      <c r="E97" s="39" t="str">
        <f>VLOOKUP(A97,CBdata[],7,FALSE)</f>
        <v>M</v>
      </c>
      <c r="F97" s="39">
        <f>VLOOKUP(A97,TSdata[],5,FALSE)</f>
        <v>1</v>
      </c>
    </row>
    <row r="98" spans="1:6" x14ac:dyDescent="0.25">
      <c r="A98" s="35" t="s">
        <v>121</v>
      </c>
      <c r="B98" s="35">
        <v>14.799999896287911</v>
      </c>
      <c r="C98" s="40">
        <f t="shared" si="2"/>
        <v>0.3699999974071978</v>
      </c>
      <c r="D98" s="35" t="str">
        <f>VLOOKUP(A98,CBdata[],2,FALSE)</f>
        <v>Lecturers</v>
      </c>
      <c r="E98" s="39" t="str">
        <f>VLOOKUP(A98,CBdata[],7,FALSE)</f>
        <v>M</v>
      </c>
      <c r="F98" s="39">
        <f>VLOOKUP(A98,TSdata[],5,FALSE)</f>
        <v>1</v>
      </c>
    </row>
    <row r="99" spans="1:6" x14ac:dyDescent="0.25">
      <c r="A99" s="35" t="s">
        <v>124</v>
      </c>
      <c r="B99" s="35">
        <v>18.522499924898138</v>
      </c>
      <c r="C99" s="40">
        <f t="shared" si="2"/>
        <v>0.46306249812245348</v>
      </c>
      <c r="D99" s="35" t="str">
        <f>VLOOKUP(A99,CBdata[],2,FALSE)</f>
        <v>Lecturers</v>
      </c>
      <c r="E99" s="39" t="str">
        <f>VLOOKUP(A99,CBdata[],7,FALSE)</f>
        <v>M</v>
      </c>
      <c r="F99" s="39">
        <f>VLOOKUP(A99,TSdata[],5,FALSE)</f>
        <v>0</v>
      </c>
    </row>
    <row r="100" spans="1:6" x14ac:dyDescent="0.25">
      <c r="A100" s="35" t="s">
        <v>125</v>
      </c>
      <c r="B100" s="35">
        <v>22.239999975860108</v>
      </c>
      <c r="C100" s="40">
        <f t="shared" si="2"/>
        <v>0.55599999939650269</v>
      </c>
      <c r="D100" s="35" t="str">
        <f>VLOOKUP(A100,CBdata[],2,FALSE)</f>
        <v>Lecturers</v>
      </c>
      <c r="E100" s="39" t="str">
        <f>VLOOKUP(A100,CBdata[],7,FALSE)</f>
        <v>M</v>
      </c>
      <c r="F100" s="39">
        <f>VLOOKUP(A100,TSdata[],5,FALSE)</f>
        <v>1</v>
      </c>
    </row>
    <row r="101" spans="1:6" x14ac:dyDescent="0.25">
      <c r="A101" s="35" t="s">
        <v>126</v>
      </c>
      <c r="B101" s="35">
        <v>15.519999902546399</v>
      </c>
      <c r="C101" s="40">
        <f t="shared" si="2"/>
        <v>0.38799999756365999</v>
      </c>
      <c r="D101" s="35" t="str">
        <f>VLOOKUP(A101,CBdata[],2,FALSE)</f>
        <v>Lecturers</v>
      </c>
      <c r="E101" s="39" t="str">
        <f>VLOOKUP(A101,CBdata[],7,FALSE)</f>
        <v>M</v>
      </c>
      <c r="F101" s="39">
        <f>VLOOKUP(A101,TSdata[],5,FALSE)</f>
        <v>1</v>
      </c>
    </row>
    <row r="102" spans="1:6" x14ac:dyDescent="0.25">
      <c r="A102" s="35" t="s">
        <v>128</v>
      </c>
      <c r="B102" s="35">
        <v>24.179999921321858</v>
      </c>
      <c r="C102" s="40">
        <f t="shared" si="2"/>
        <v>0.60449999803304644</v>
      </c>
      <c r="D102" s="35" t="str">
        <f>VLOOKUP(A102,CBdata[],2,FALSE)</f>
        <v>Lecturers</v>
      </c>
      <c r="E102" s="39" t="str">
        <f>VLOOKUP(A102,CBdata[],7,FALSE)</f>
        <v>M</v>
      </c>
      <c r="F102" s="39">
        <f>VLOOKUP(A102,TSdata[],5,FALSE)</f>
        <v>1</v>
      </c>
    </row>
    <row r="103" spans="1:6" x14ac:dyDescent="0.25">
      <c r="A103" s="35" t="s">
        <v>129</v>
      </c>
      <c r="B103" s="35">
        <v>25.859999731779087</v>
      </c>
      <c r="C103" s="40">
        <f t="shared" si="2"/>
        <v>0.64649999329447716</v>
      </c>
      <c r="D103" s="35" t="str">
        <f>VLOOKUP(A103,CBdata[],2,FALSE)</f>
        <v>Lecturers</v>
      </c>
      <c r="E103" s="39" t="str">
        <f>VLOOKUP(A103,CBdata[],7,FALSE)</f>
        <v>M</v>
      </c>
      <c r="F103" s="39">
        <f>VLOOKUP(A103,TSdata[],5,FALSE)</f>
        <v>1</v>
      </c>
    </row>
    <row r="104" spans="1:6" x14ac:dyDescent="0.25">
      <c r="A104" s="35" t="s">
        <v>130</v>
      </c>
      <c r="B104" s="35">
        <v>22.736097486913195</v>
      </c>
      <c r="C104" s="40">
        <f t="shared" si="2"/>
        <v>0.5684024371728299</v>
      </c>
      <c r="D104" s="35" t="str">
        <f>VLOOKUP(A104,CBdata[],2,FALSE)</f>
        <v>Lecturers</v>
      </c>
      <c r="E104" s="39" t="str">
        <f>VLOOKUP(A104,CBdata[],7,FALSE)</f>
        <v>M</v>
      </c>
      <c r="F104" s="39">
        <f>VLOOKUP(A104,TSdata[],5,FALSE)</f>
        <v>1</v>
      </c>
    </row>
    <row r="105" spans="1:6" x14ac:dyDescent="0.25">
      <c r="A105" s="35" t="s">
        <v>204</v>
      </c>
      <c r="B105" s="35">
        <v>28</v>
      </c>
      <c r="C105" s="40">
        <f t="shared" si="2"/>
        <v>0.7</v>
      </c>
      <c r="D105" s="35" t="str">
        <f>VLOOKUP(A105,CBdata[],2,FALSE)</f>
        <v>Lecturers</v>
      </c>
      <c r="E105" s="39" t="str">
        <f>VLOOKUP(A105,CBdata[],7,FALSE)</f>
        <v>M</v>
      </c>
      <c r="F105" s="39">
        <f>VLOOKUP(A105,TSdata[],5,FALSE)</f>
        <v>0</v>
      </c>
    </row>
    <row r="106" spans="1:6" x14ac:dyDescent="0.25">
      <c r="A106" s="35" t="s">
        <v>203</v>
      </c>
      <c r="B106" s="35">
        <v>16</v>
      </c>
      <c r="C106" s="40">
        <f t="shared" si="2"/>
        <v>0.4</v>
      </c>
      <c r="D106" s="35" t="str">
        <f>VLOOKUP(A106,CBdata[],2,FALSE)</f>
        <v>Lecturers</v>
      </c>
      <c r="E106" s="39" t="str">
        <f>VLOOKUP(A106,CBdata[],7,FALSE)</f>
        <v>M</v>
      </c>
      <c r="F106" s="39">
        <f>VLOOKUP(A106,TSdata[],5,FALSE)</f>
        <v>0</v>
      </c>
    </row>
    <row r="107" spans="1:6" x14ac:dyDescent="0.25">
      <c r="A107" s="35" t="s">
        <v>205</v>
      </c>
      <c r="B107" s="35">
        <v>19</v>
      </c>
      <c r="C107" s="40">
        <f t="shared" si="2"/>
        <v>0.47499999999999998</v>
      </c>
      <c r="D107" s="35" t="str">
        <f>VLOOKUP(A107,CBdata[],2,FALSE)</f>
        <v>Lecturers</v>
      </c>
      <c r="E107" s="39" t="str">
        <f>VLOOKUP(A107,CBdata[],7,FALSE)</f>
        <v>M</v>
      </c>
      <c r="F107" s="39">
        <f>VLOOKUP(A107,TSdata[],5,FALSE)</f>
        <v>0</v>
      </c>
    </row>
    <row r="108" spans="1:6" x14ac:dyDescent="0.25">
      <c r="A108" s="35" t="s">
        <v>206</v>
      </c>
      <c r="B108" s="35">
        <v>8.5</v>
      </c>
      <c r="C108" s="40">
        <f t="shared" si="2"/>
        <v>0.21249999999999999</v>
      </c>
      <c r="D108" s="35" t="str">
        <f>VLOOKUP(A108,CBdata[],2,FALSE)</f>
        <v>Lecturers</v>
      </c>
      <c r="E108" s="39" t="str">
        <f>VLOOKUP(A108,CBdata[],7,FALSE)</f>
        <v>M</v>
      </c>
      <c r="F108" s="39">
        <f>VLOOKUP(A108,TSdata[],5,FALSE)</f>
        <v>0</v>
      </c>
    </row>
    <row r="109" spans="1:6" x14ac:dyDescent="0.25">
      <c r="A109" s="35" t="s">
        <v>207</v>
      </c>
      <c r="B109" s="35">
        <v>10</v>
      </c>
      <c r="C109" s="40">
        <f t="shared" si="2"/>
        <v>0.25</v>
      </c>
      <c r="D109" s="35" t="str">
        <f>VLOOKUP(A109,CBdata[],2,FALSE)</f>
        <v>Lecturers</v>
      </c>
      <c r="E109" s="39" t="str">
        <f>VLOOKUP(A109,CBdata[],7,FALSE)</f>
        <v>F</v>
      </c>
      <c r="F109" s="39">
        <f>VLOOKUP(A109,TSdata[],5,FALSE)</f>
        <v>0</v>
      </c>
    </row>
    <row r="110" spans="1:6" x14ac:dyDescent="0.25">
      <c r="A110" s="35" t="s">
        <v>208</v>
      </c>
      <c r="B110" s="35">
        <v>13</v>
      </c>
      <c r="C110" s="40">
        <f t="shared" si="2"/>
        <v>0.32500000000000001</v>
      </c>
      <c r="D110" s="35" t="str">
        <f>VLOOKUP(A110,CBdata[],2,FALSE)</f>
        <v>Lecturers</v>
      </c>
      <c r="E110" s="39" t="str">
        <f>VLOOKUP(A110,CBdata[],7,FALSE)</f>
        <v>M</v>
      </c>
      <c r="F110" s="39">
        <f>VLOOKUP(A110,TSdata[],5,FALSE)</f>
        <v>0</v>
      </c>
    </row>
    <row r="111" spans="1:6" x14ac:dyDescent="0.25">
      <c r="A111" s="35" t="s">
        <v>209</v>
      </c>
      <c r="B111" s="35">
        <v>18.5</v>
      </c>
      <c r="C111" s="40">
        <f t="shared" si="2"/>
        <v>0.46250000000000002</v>
      </c>
      <c r="D111" s="35" t="str">
        <f>VLOOKUP(A111,CBdata[],2,FALSE)</f>
        <v>Lecturers</v>
      </c>
      <c r="E111" s="39" t="str">
        <f>VLOOKUP(A111,CBdata[],7,FALSE)</f>
        <v>M</v>
      </c>
      <c r="F111" s="39">
        <f>VLOOKUP(A111,TSdata[],5,FALSE)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380ED-1B30-4BEA-ADB5-38B4D86505B4}">
  <dimension ref="A1:G219"/>
  <sheetViews>
    <sheetView topLeftCell="A184" workbookViewId="0">
      <selection sqref="A1:F218"/>
    </sheetView>
  </sheetViews>
  <sheetFormatPr defaultColWidth="8.85546875" defaultRowHeight="15" x14ac:dyDescent="0.25"/>
  <cols>
    <col min="1" max="1" width="24.5703125" customWidth="1"/>
    <col min="2" max="6" width="19.7109375" customWidth="1"/>
    <col min="7" max="7" width="8.85546875" style="1"/>
  </cols>
  <sheetData>
    <row r="1" spans="1:7" x14ac:dyDescent="0.25">
      <c r="A1" s="30" t="s">
        <v>0</v>
      </c>
      <c r="B1" s="31" t="s">
        <v>222</v>
      </c>
      <c r="C1" s="31" t="s">
        <v>223</v>
      </c>
      <c r="D1" s="30" t="s">
        <v>224</v>
      </c>
      <c r="E1" s="31" t="s">
        <v>225</v>
      </c>
      <c r="F1" s="31" t="s">
        <v>226</v>
      </c>
      <c r="G1" s="32" t="s">
        <v>228</v>
      </c>
    </row>
    <row r="2" spans="1:7" x14ac:dyDescent="0.25">
      <c r="A2" s="18" t="s">
        <v>1</v>
      </c>
      <c r="B2" s="19" t="s">
        <v>219</v>
      </c>
      <c r="C2" s="19" t="s">
        <v>219</v>
      </c>
      <c r="D2" s="18" t="s">
        <v>219</v>
      </c>
      <c r="E2" s="19" t="s">
        <v>219</v>
      </c>
      <c r="F2" s="19" t="s">
        <v>219</v>
      </c>
      <c r="G2" s="28" t="s">
        <v>229</v>
      </c>
    </row>
    <row r="3" spans="1:7" x14ac:dyDescent="0.25">
      <c r="A3" s="20" t="s">
        <v>2</v>
      </c>
      <c r="B3" s="21" t="s">
        <v>219</v>
      </c>
      <c r="C3" s="21" t="s">
        <v>219</v>
      </c>
      <c r="D3" s="20" t="s">
        <v>219</v>
      </c>
      <c r="E3" s="21" t="s">
        <v>219</v>
      </c>
      <c r="F3" s="21" t="s">
        <v>219</v>
      </c>
      <c r="G3" s="29" t="s">
        <v>229</v>
      </c>
    </row>
    <row r="4" spans="1:7" x14ac:dyDescent="0.25">
      <c r="A4" s="18" t="s">
        <v>3</v>
      </c>
      <c r="B4" s="19" t="s">
        <v>219</v>
      </c>
      <c r="C4" s="19" t="s">
        <v>219</v>
      </c>
      <c r="D4" s="18" t="s">
        <v>219</v>
      </c>
      <c r="E4" s="19" t="s">
        <v>219</v>
      </c>
      <c r="F4" s="19" t="s">
        <v>219</v>
      </c>
      <c r="G4" s="28" t="s">
        <v>230</v>
      </c>
    </row>
    <row r="5" spans="1:7" x14ac:dyDescent="0.25">
      <c r="A5" s="20" t="s">
        <v>4</v>
      </c>
      <c r="B5" s="21" t="s">
        <v>219</v>
      </c>
      <c r="C5" s="21" t="s">
        <v>219</v>
      </c>
      <c r="D5" s="20" t="s">
        <v>219</v>
      </c>
      <c r="E5" s="21" t="s">
        <v>219</v>
      </c>
      <c r="F5" s="21" t="s">
        <v>219</v>
      </c>
      <c r="G5" s="29" t="s">
        <v>230</v>
      </c>
    </row>
    <row r="6" spans="1:7" x14ac:dyDescent="0.25">
      <c r="A6" s="18" t="s">
        <v>5</v>
      </c>
      <c r="B6" s="19" t="s">
        <v>219</v>
      </c>
      <c r="C6" s="19" t="s">
        <v>219</v>
      </c>
      <c r="D6" s="18" t="s">
        <v>219</v>
      </c>
      <c r="E6" s="19" t="s">
        <v>219</v>
      </c>
      <c r="F6" s="19" t="s">
        <v>219</v>
      </c>
      <c r="G6" s="28" t="s">
        <v>229</v>
      </c>
    </row>
    <row r="7" spans="1:7" x14ac:dyDescent="0.25">
      <c r="A7" s="20" t="s">
        <v>6</v>
      </c>
      <c r="B7" s="21" t="s">
        <v>219</v>
      </c>
      <c r="C7" s="21" t="s">
        <v>219</v>
      </c>
      <c r="D7" s="20" t="s">
        <v>219</v>
      </c>
      <c r="E7" s="21" t="s">
        <v>219</v>
      </c>
      <c r="F7" s="21" t="s">
        <v>219</v>
      </c>
      <c r="G7" s="29" t="s">
        <v>229</v>
      </c>
    </row>
    <row r="8" spans="1:7" x14ac:dyDescent="0.25">
      <c r="A8" s="18" t="s">
        <v>7</v>
      </c>
      <c r="B8" s="19" t="s">
        <v>219</v>
      </c>
      <c r="C8" s="19" t="s">
        <v>219</v>
      </c>
      <c r="D8" s="18" t="s">
        <v>219</v>
      </c>
      <c r="E8" s="19" t="s">
        <v>219</v>
      </c>
      <c r="F8" s="19" t="s">
        <v>219</v>
      </c>
      <c r="G8" s="28" t="s">
        <v>230</v>
      </c>
    </row>
    <row r="9" spans="1:7" x14ac:dyDescent="0.25">
      <c r="A9" s="20" t="s">
        <v>8</v>
      </c>
      <c r="B9" s="21" t="s">
        <v>219</v>
      </c>
      <c r="C9" s="21" t="s">
        <v>219</v>
      </c>
      <c r="D9" s="20" t="s">
        <v>219</v>
      </c>
      <c r="E9" s="21" t="s">
        <v>219</v>
      </c>
      <c r="F9" s="21" t="s">
        <v>219</v>
      </c>
      <c r="G9" s="29" t="s">
        <v>230</v>
      </c>
    </row>
    <row r="10" spans="1:7" x14ac:dyDescent="0.25">
      <c r="A10" s="18" t="s">
        <v>9</v>
      </c>
      <c r="B10" s="19" t="s">
        <v>219</v>
      </c>
      <c r="C10" s="19" t="s">
        <v>219</v>
      </c>
      <c r="D10" s="18" t="s">
        <v>219</v>
      </c>
      <c r="E10" s="19" t="s">
        <v>219</v>
      </c>
      <c r="F10" s="19" t="s">
        <v>219</v>
      </c>
      <c r="G10" s="28" t="s">
        <v>230</v>
      </c>
    </row>
    <row r="11" spans="1:7" x14ac:dyDescent="0.25">
      <c r="A11" s="20" t="s">
        <v>10</v>
      </c>
      <c r="B11" s="21" t="s">
        <v>220</v>
      </c>
      <c r="C11" s="21" t="s">
        <v>220</v>
      </c>
      <c r="D11" s="20" t="s">
        <v>220</v>
      </c>
      <c r="E11" s="21" t="s">
        <v>220</v>
      </c>
      <c r="F11" s="21" t="s">
        <v>220</v>
      </c>
      <c r="G11" s="29" t="s">
        <v>230</v>
      </c>
    </row>
    <row r="12" spans="1:7" x14ac:dyDescent="0.25">
      <c r="A12" s="18" t="s">
        <v>11</v>
      </c>
      <c r="B12" s="19" t="s">
        <v>221</v>
      </c>
      <c r="C12" s="19" t="s">
        <v>221</v>
      </c>
      <c r="D12" s="18" t="s">
        <v>221</v>
      </c>
      <c r="E12" s="19" t="s">
        <v>221</v>
      </c>
      <c r="F12" s="19" t="s">
        <v>221</v>
      </c>
      <c r="G12" s="28" t="s">
        <v>230</v>
      </c>
    </row>
    <row r="13" spans="1:7" x14ac:dyDescent="0.25">
      <c r="A13" s="20" t="s">
        <v>12</v>
      </c>
      <c r="B13" s="21" t="s">
        <v>219</v>
      </c>
      <c r="C13" s="21" t="s">
        <v>219</v>
      </c>
      <c r="D13" s="20" t="s">
        <v>219</v>
      </c>
      <c r="E13" s="21" t="s">
        <v>219</v>
      </c>
      <c r="F13" s="21" t="s">
        <v>219</v>
      </c>
      <c r="G13" s="29" t="s">
        <v>230</v>
      </c>
    </row>
    <row r="14" spans="1:7" x14ac:dyDescent="0.25">
      <c r="A14" s="18" t="s">
        <v>13</v>
      </c>
      <c r="B14" s="19" t="s">
        <v>219</v>
      </c>
      <c r="C14" s="19" t="s">
        <v>219</v>
      </c>
      <c r="D14" s="18" t="s">
        <v>219</v>
      </c>
      <c r="E14" s="19" t="s">
        <v>219</v>
      </c>
      <c r="F14" s="19" t="s">
        <v>219</v>
      </c>
      <c r="G14" s="28" t="s">
        <v>230</v>
      </c>
    </row>
    <row r="15" spans="1:7" x14ac:dyDescent="0.25">
      <c r="A15" s="20" t="s">
        <v>14</v>
      </c>
      <c r="B15" s="21" t="s">
        <v>219</v>
      </c>
      <c r="C15" s="21" t="s">
        <v>219</v>
      </c>
      <c r="D15" s="20" t="s">
        <v>219</v>
      </c>
      <c r="E15" s="21" t="s">
        <v>219</v>
      </c>
      <c r="F15" s="21" t="s">
        <v>219</v>
      </c>
      <c r="G15" s="29" t="s">
        <v>230</v>
      </c>
    </row>
    <row r="16" spans="1:7" x14ac:dyDescent="0.25">
      <c r="A16" s="18" t="s">
        <v>15</v>
      </c>
      <c r="B16" s="19" t="s">
        <v>219</v>
      </c>
      <c r="C16" s="19" t="s">
        <v>219</v>
      </c>
      <c r="D16" s="18" t="s">
        <v>219</v>
      </c>
      <c r="E16" s="19" t="s">
        <v>219</v>
      </c>
      <c r="F16" s="19" t="s">
        <v>219</v>
      </c>
      <c r="G16" s="28" t="s">
        <v>230</v>
      </c>
    </row>
    <row r="17" spans="1:7" x14ac:dyDescent="0.25">
      <c r="A17" s="20" t="s">
        <v>16</v>
      </c>
      <c r="B17" s="21" t="s">
        <v>219</v>
      </c>
      <c r="C17" s="21" t="s">
        <v>219</v>
      </c>
      <c r="D17" s="20" t="s">
        <v>219</v>
      </c>
      <c r="E17" s="21" t="s">
        <v>219</v>
      </c>
      <c r="F17" s="21" t="s">
        <v>219</v>
      </c>
      <c r="G17" s="29" t="s">
        <v>230</v>
      </c>
    </row>
    <row r="18" spans="1:7" x14ac:dyDescent="0.25">
      <c r="A18" s="18" t="s">
        <v>17</v>
      </c>
      <c r="B18" s="19" t="s">
        <v>219</v>
      </c>
      <c r="C18" s="19" t="s">
        <v>219</v>
      </c>
      <c r="D18" s="18" t="s">
        <v>219</v>
      </c>
      <c r="E18" s="19" t="s">
        <v>219</v>
      </c>
      <c r="F18" s="19" t="s">
        <v>219</v>
      </c>
      <c r="G18" s="28" t="s">
        <v>229</v>
      </c>
    </row>
    <row r="19" spans="1:7" x14ac:dyDescent="0.25">
      <c r="A19" s="20" t="s">
        <v>18</v>
      </c>
      <c r="B19" s="21" t="s">
        <v>219</v>
      </c>
      <c r="C19" s="21" t="s">
        <v>219</v>
      </c>
      <c r="D19" s="20" t="s">
        <v>219</v>
      </c>
      <c r="E19" s="21" t="s">
        <v>219</v>
      </c>
      <c r="F19" s="21" t="s">
        <v>219</v>
      </c>
      <c r="G19" s="29" t="s">
        <v>230</v>
      </c>
    </row>
    <row r="20" spans="1:7" x14ac:dyDescent="0.25">
      <c r="A20" s="18" t="s">
        <v>19</v>
      </c>
      <c r="B20" s="19" t="s">
        <v>219</v>
      </c>
      <c r="C20" s="19" t="s">
        <v>219</v>
      </c>
      <c r="D20" s="18" t="s">
        <v>219</v>
      </c>
      <c r="E20" s="19" t="s">
        <v>219</v>
      </c>
      <c r="F20" s="19" t="s">
        <v>219</v>
      </c>
      <c r="G20" s="28" t="s">
        <v>230</v>
      </c>
    </row>
    <row r="21" spans="1:7" x14ac:dyDescent="0.25">
      <c r="A21" s="22" t="s">
        <v>20</v>
      </c>
      <c r="B21" s="21" t="s">
        <v>219</v>
      </c>
      <c r="C21" s="21" t="s">
        <v>219</v>
      </c>
      <c r="D21" s="20" t="s">
        <v>219</v>
      </c>
      <c r="E21" s="21" t="s">
        <v>219</v>
      </c>
      <c r="F21" s="21" t="s">
        <v>219</v>
      </c>
      <c r="G21" s="29" t="s">
        <v>230</v>
      </c>
    </row>
    <row r="22" spans="1:7" x14ac:dyDescent="0.25">
      <c r="A22" s="18" t="s">
        <v>21</v>
      </c>
      <c r="B22" s="19" t="s">
        <v>221</v>
      </c>
      <c r="C22" s="19" t="s">
        <v>221</v>
      </c>
      <c r="D22" s="19" t="s">
        <v>221</v>
      </c>
      <c r="E22" s="19" t="s">
        <v>221</v>
      </c>
      <c r="F22" s="19" t="s">
        <v>221</v>
      </c>
      <c r="G22" s="28" t="s">
        <v>230</v>
      </c>
    </row>
    <row r="23" spans="1:7" x14ac:dyDescent="0.25">
      <c r="A23" s="20" t="s">
        <v>22</v>
      </c>
      <c r="B23" s="21" t="s">
        <v>219</v>
      </c>
      <c r="C23" s="21" t="s">
        <v>219</v>
      </c>
      <c r="D23" s="20" t="s">
        <v>219</v>
      </c>
      <c r="E23" s="21" t="s">
        <v>219</v>
      </c>
      <c r="F23" s="21" t="s">
        <v>219</v>
      </c>
      <c r="G23" s="29" t="s">
        <v>230</v>
      </c>
    </row>
    <row r="24" spans="1:7" x14ac:dyDescent="0.25">
      <c r="A24" s="18" t="s">
        <v>23</v>
      </c>
      <c r="B24" s="19" t="s">
        <v>219</v>
      </c>
      <c r="C24" s="19" t="s">
        <v>219</v>
      </c>
      <c r="D24" s="18" t="s">
        <v>219</v>
      </c>
      <c r="E24" s="19" t="s">
        <v>219</v>
      </c>
      <c r="F24" s="19" t="s">
        <v>219</v>
      </c>
      <c r="G24" s="28" t="s">
        <v>229</v>
      </c>
    </row>
    <row r="25" spans="1:7" x14ac:dyDescent="0.25">
      <c r="A25" s="20" t="s">
        <v>24</v>
      </c>
      <c r="B25" s="21" t="s">
        <v>219</v>
      </c>
      <c r="C25" s="21" t="s">
        <v>219</v>
      </c>
      <c r="D25" s="20" t="s">
        <v>219</v>
      </c>
      <c r="E25" s="21" t="s">
        <v>219</v>
      </c>
      <c r="F25" s="21" t="s">
        <v>219</v>
      </c>
      <c r="G25" s="29" t="s">
        <v>230</v>
      </c>
    </row>
    <row r="26" spans="1:7" x14ac:dyDescent="0.25">
      <c r="A26" s="18" t="s">
        <v>25</v>
      </c>
      <c r="B26" s="19" t="s">
        <v>219</v>
      </c>
      <c r="C26" s="19" t="s">
        <v>219</v>
      </c>
      <c r="D26" s="18" t="s">
        <v>219</v>
      </c>
      <c r="E26" s="19" t="s">
        <v>219</v>
      </c>
      <c r="F26" s="19" t="s">
        <v>219</v>
      </c>
      <c r="G26" s="28" t="s">
        <v>230</v>
      </c>
    </row>
    <row r="27" spans="1:7" x14ac:dyDescent="0.25">
      <c r="A27" s="20" t="s">
        <v>26</v>
      </c>
      <c r="B27" s="21" t="s">
        <v>219</v>
      </c>
      <c r="C27" s="21" t="s">
        <v>219</v>
      </c>
      <c r="D27" s="20" t="s">
        <v>219</v>
      </c>
      <c r="E27" s="21" t="s">
        <v>219</v>
      </c>
      <c r="F27" s="21" t="s">
        <v>219</v>
      </c>
      <c r="G27" s="29" t="s">
        <v>230</v>
      </c>
    </row>
    <row r="28" spans="1:7" x14ac:dyDescent="0.25">
      <c r="A28" s="18" t="s">
        <v>27</v>
      </c>
      <c r="B28" s="19" t="s">
        <v>219</v>
      </c>
      <c r="C28" s="19" t="s">
        <v>219</v>
      </c>
      <c r="D28" s="18" t="s">
        <v>219</v>
      </c>
      <c r="E28" s="19" t="s">
        <v>219</v>
      </c>
      <c r="F28" s="19" t="s">
        <v>219</v>
      </c>
      <c r="G28" s="28" t="s">
        <v>230</v>
      </c>
    </row>
    <row r="29" spans="1:7" x14ac:dyDescent="0.25">
      <c r="A29" s="20" t="s">
        <v>28</v>
      </c>
      <c r="B29" s="21" t="s">
        <v>219</v>
      </c>
      <c r="C29" s="21" t="s">
        <v>219</v>
      </c>
      <c r="D29" s="20" t="s">
        <v>219</v>
      </c>
      <c r="E29" s="21" t="s">
        <v>219</v>
      </c>
      <c r="F29" s="21" t="s">
        <v>219</v>
      </c>
      <c r="G29" s="29" t="s">
        <v>230</v>
      </c>
    </row>
    <row r="30" spans="1:7" x14ac:dyDescent="0.25">
      <c r="A30" s="18" t="s">
        <v>29</v>
      </c>
      <c r="B30" s="19" t="s">
        <v>219</v>
      </c>
      <c r="C30" s="19" t="s">
        <v>219</v>
      </c>
      <c r="D30" s="18" t="s">
        <v>219</v>
      </c>
      <c r="E30" s="19" t="s">
        <v>219</v>
      </c>
      <c r="F30" s="19" t="s">
        <v>219</v>
      </c>
      <c r="G30" s="28" t="s">
        <v>230</v>
      </c>
    </row>
    <row r="31" spans="1:7" x14ac:dyDescent="0.25">
      <c r="A31" s="20" t="s">
        <v>30</v>
      </c>
      <c r="B31" s="21" t="s">
        <v>219</v>
      </c>
      <c r="C31" s="21" t="s">
        <v>219</v>
      </c>
      <c r="D31" s="20" t="s">
        <v>219</v>
      </c>
      <c r="E31" s="21" t="s">
        <v>219</v>
      </c>
      <c r="F31" s="21" t="s">
        <v>219</v>
      </c>
      <c r="G31" s="29" t="s">
        <v>229</v>
      </c>
    </row>
    <row r="32" spans="1:7" x14ac:dyDescent="0.25">
      <c r="A32" s="18" t="s">
        <v>31</v>
      </c>
      <c r="B32" s="19" t="s">
        <v>219</v>
      </c>
      <c r="C32" s="19" t="s">
        <v>219</v>
      </c>
      <c r="D32" s="18" t="s">
        <v>219</v>
      </c>
      <c r="E32" s="19" t="s">
        <v>219</v>
      </c>
      <c r="F32" s="19" t="s">
        <v>219</v>
      </c>
      <c r="G32" s="28" t="s">
        <v>230</v>
      </c>
    </row>
    <row r="33" spans="1:7" x14ac:dyDescent="0.25">
      <c r="A33" s="20" t="s">
        <v>32</v>
      </c>
      <c r="B33" s="21" t="s">
        <v>219</v>
      </c>
      <c r="C33" s="21" t="s">
        <v>219</v>
      </c>
      <c r="D33" s="20" t="s">
        <v>219</v>
      </c>
      <c r="E33" s="21" t="s">
        <v>219</v>
      </c>
      <c r="F33" s="21" t="s">
        <v>219</v>
      </c>
      <c r="G33" s="29" t="s">
        <v>230</v>
      </c>
    </row>
    <row r="34" spans="1:7" x14ac:dyDescent="0.25">
      <c r="A34" s="18" t="s">
        <v>33</v>
      </c>
      <c r="B34" s="19" t="s">
        <v>219</v>
      </c>
      <c r="C34" s="19" t="s">
        <v>219</v>
      </c>
      <c r="D34" s="18" t="s">
        <v>219</v>
      </c>
      <c r="E34" s="19" t="s">
        <v>219</v>
      </c>
      <c r="F34" s="19" t="s">
        <v>219</v>
      </c>
      <c r="G34" s="28" t="s">
        <v>230</v>
      </c>
    </row>
    <row r="35" spans="1:7" x14ac:dyDescent="0.25">
      <c r="A35" s="20" t="s">
        <v>34</v>
      </c>
      <c r="B35" s="21" t="s">
        <v>219</v>
      </c>
      <c r="C35" s="21" t="s">
        <v>219</v>
      </c>
      <c r="D35" s="20" t="s">
        <v>227</v>
      </c>
      <c r="E35" s="21" t="s">
        <v>227</v>
      </c>
      <c r="F35" s="21" t="s">
        <v>227</v>
      </c>
      <c r="G35" s="29" t="s">
        <v>230</v>
      </c>
    </row>
    <row r="36" spans="1:7" x14ac:dyDescent="0.25">
      <c r="A36" s="18" t="s">
        <v>35</v>
      </c>
      <c r="B36" s="19" t="s">
        <v>219</v>
      </c>
      <c r="C36" s="19" t="s">
        <v>219</v>
      </c>
      <c r="D36" s="18" t="s">
        <v>219</v>
      </c>
      <c r="E36" s="19" t="s">
        <v>219</v>
      </c>
      <c r="F36" s="19" t="s">
        <v>219</v>
      </c>
      <c r="G36" s="28" t="s">
        <v>229</v>
      </c>
    </row>
    <row r="37" spans="1:7" x14ac:dyDescent="0.25">
      <c r="A37" s="20" t="s">
        <v>36</v>
      </c>
      <c r="B37" s="21" t="s">
        <v>219</v>
      </c>
      <c r="C37" s="21" t="s">
        <v>219</v>
      </c>
      <c r="D37" s="20" t="s">
        <v>219</v>
      </c>
      <c r="E37" s="21" t="s">
        <v>219</v>
      </c>
      <c r="F37" s="21" t="s">
        <v>219</v>
      </c>
      <c r="G37" s="29" t="s">
        <v>230</v>
      </c>
    </row>
    <row r="38" spans="1:7" x14ac:dyDescent="0.25">
      <c r="A38" s="18" t="s">
        <v>37</v>
      </c>
      <c r="B38" s="19" t="s">
        <v>219</v>
      </c>
      <c r="C38" s="19" t="s">
        <v>219</v>
      </c>
      <c r="D38" s="18" t="s">
        <v>219</v>
      </c>
      <c r="E38" s="19" t="s">
        <v>219</v>
      </c>
      <c r="F38" s="19" t="s">
        <v>219</v>
      </c>
      <c r="G38" s="28" t="s">
        <v>230</v>
      </c>
    </row>
    <row r="39" spans="1:7" x14ac:dyDescent="0.25">
      <c r="A39" s="20" t="s">
        <v>38</v>
      </c>
      <c r="B39" s="21" t="s">
        <v>219</v>
      </c>
      <c r="C39" s="21" t="s">
        <v>219</v>
      </c>
      <c r="D39" s="20" t="s">
        <v>219</v>
      </c>
      <c r="E39" s="21" t="s">
        <v>219</v>
      </c>
      <c r="F39" s="21" t="s">
        <v>219</v>
      </c>
      <c r="G39" s="29" t="s">
        <v>230</v>
      </c>
    </row>
    <row r="40" spans="1:7" x14ac:dyDescent="0.25">
      <c r="A40" s="18" t="s">
        <v>39</v>
      </c>
      <c r="B40" s="19" t="s">
        <v>219</v>
      </c>
      <c r="C40" s="19" t="s">
        <v>219</v>
      </c>
      <c r="D40" s="18" t="s">
        <v>219</v>
      </c>
      <c r="E40" s="19" t="s">
        <v>219</v>
      </c>
      <c r="F40" s="19" t="s">
        <v>219</v>
      </c>
      <c r="G40" s="28" t="s">
        <v>230</v>
      </c>
    </row>
    <row r="41" spans="1:7" x14ac:dyDescent="0.25">
      <c r="A41" s="20" t="s">
        <v>40</v>
      </c>
      <c r="B41" s="21" t="s">
        <v>219</v>
      </c>
      <c r="C41" s="21" t="s">
        <v>219</v>
      </c>
      <c r="D41" s="20" t="s">
        <v>219</v>
      </c>
      <c r="E41" s="21" t="s">
        <v>219</v>
      </c>
      <c r="F41" s="21" t="s">
        <v>219</v>
      </c>
      <c r="G41" s="29" t="s">
        <v>230</v>
      </c>
    </row>
    <row r="42" spans="1:7" x14ac:dyDescent="0.25">
      <c r="A42" s="18" t="s">
        <v>41</v>
      </c>
      <c r="B42" s="19" t="s">
        <v>219</v>
      </c>
      <c r="C42" s="19" t="s">
        <v>219</v>
      </c>
      <c r="D42" s="18" t="s">
        <v>219</v>
      </c>
      <c r="E42" s="19" t="s">
        <v>219</v>
      </c>
      <c r="F42" s="19" t="s">
        <v>219</v>
      </c>
      <c r="G42" s="28" t="s">
        <v>230</v>
      </c>
    </row>
    <row r="43" spans="1:7" x14ac:dyDescent="0.25">
      <c r="A43" s="20" t="s">
        <v>42</v>
      </c>
      <c r="B43" s="21" t="s">
        <v>219</v>
      </c>
      <c r="C43" s="21" t="s">
        <v>219</v>
      </c>
      <c r="D43" s="20" t="s">
        <v>219</v>
      </c>
      <c r="E43" s="21" t="s">
        <v>219</v>
      </c>
      <c r="F43" s="21" t="s">
        <v>219</v>
      </c>
      <c r="G43" s="29" t="s">
        <v>230</v>
      </c>
    </row>
    <row r="44" spans="1:7" x14ac:dyDescent="0.25">
      <c r="A44" s="18" t="s">
        <v>43</v>
      </c>
      <c r="B44" s="19" t="s">
        <v>219</v>
      </c>
      <c r="C44" s="19" t="s">
        <v>219</v>
      </c>
      <c r="D44" s="18" t="s">
        <v>219</v>
      </c>
      <c r="E44" s="19" t="s">
        <v>219</v>
      </c>
      <c r="F44" s="19" t="s">
        <v>219</v>
      </c>
      <c r="G44" s="28" t="s">
        <v>229</v>
      </c>
    </row>
    <row r="45" spans="1:7" x14ac:dyDescent="0.25">
      <c r="A45" s="20" t="s">
        <v>30</v>
      </c>
      <c r="B45" s="21" t="s">
        <v>219</v>
      </c>
      <c r="C45" s="21" t="s">
        <v>219</v>
      </c>
      <c r="D45" s="20" t="s">
        <v>219</v>
      </c>
      <c r="E45" s="21" t="s">
        <v>219</v>
      </c>
      <c r="F45" s="21" t="s">
        <v>219</v>
      </c>
      <c r="G45" s="29" t="s">
        <v>229</v>
      </c>
    </row>
    <row r="46" spans="1:7" x14ac:dyDescent="0.25">
      <c r="A46" s="18" t="s">
        <v>44</v>
      </c>
      <c r="B46" s="19" t="s">
        <v>219</v>
      </c>
      <c r="C46" s="19" t="s">
        <v>219</v>
      </c>
      <c r="D46" s="18" t="s">
        <v>219</v>
      </c>
      <c r="E46" s="19" t="s">
        <v>219</v>
      </c>
      <c r="F46" s="19" t="s">
        <v>219</v>
      </c>
      <c r="G46" s="28" t="s">
        <v>229</v>
      </c>
    </row>
    <row r="47" spans="1:7" x14ac:dyDescent="0.25">
      <c r="A47" s="20" t="s">
        <v>45</v>
      </c>
      <c r="B47" s="21" t="s">
        <v>221</v>
      </c>
      <c r="C47" s="21" t="s">
        <v>221</v>
      </c>
      <c r="D47" s="21" t="s">
        <v>221</v>
      </c>
      <c r="E47" s="21" t="s">
        <v>221</v>
      </c>
      <c r="F47" s="21" t="s">
        <v>221</v>
      </c>
      <c r="G47" s="29" t="s">
        <v>230</v>
      </c>
    </row>
    <row r="48" spans="1:7" x14ac:dyDescent="0.25">
      <c r="A48" s="18" t="s">
        <v>46</v>
      </c>
      <c r="B48" s="19" t="s">
        <v>219</v>
      </c>
      <c r="C48" s="19" t="s">
        <v>219</v>
      </c>
      <c r="D48" s="18" t="s">
        <v>219</v>
      </c>
      <c r="E48" s="19" t="s">
        <v>219</v>
      </c>
      <c r="F48" s="19" t="s">
        <v>219</v>
      </c>
      <c r="G48" s="28" t="s">
        <v>230</v>
      </c>
    </row>
    <row r="49" spans="1:7" x14ac:dyDescent="0.25">
      <c r="A49" s="20" t="s">
        <v>47</v>
      </c>
      <c r="B49" s="21" t="s">
        <v>219</v>
      </c>
      <c r="C49" s="21" t="s">
        <v>219</v>
      </c>
      <c r="D49" s="20" t="s">
        <v>219</v>
      </c>
      <c r="E49" s="21" t="s">
        <v>219</v>
      </c>
      <c r="F49" s="21" t="s">
        <v>219</v>
      </c>
      <c r="G49" s="29" t="s">
        <v>230</v>
      </c>
    </row>
    <row r="50" spans="1:7" x14ac:dyDescent="0.25">
      <c r="A50" s="18" t="s">
        <v>48</v>
      </c>
      <c r="B50" s="19" t="s">
        <v>219</v>
      </c>
      <c r="C50" s="19" t="s">
        <v>219</v>
      </c>
      <c r="D50" s="18" t="s">
        <v>219</v>
      </c>
      <c r="E50" s="19" t="s">
        <v>219</v>
      </c>
      <c r="F50" s="19" t="s">
        <v>219</v>
      </c>
      <c r="G50" s="28" t="s">
        <v>229</v>
      </c>
    </row>
    <row r="51" spans="1:7" x14ac:dyDescent="0.25">
      <c r="A51" s="20" t="s">
        <v>49</v>
      </c>
      <c r="B51" s="21" t="s">
        <v>219</v>
      </c>
      <c r="C51" s="21" t="s">
        <v>219</v>
      </c>
      <c r="D51" s="20" t="s">
        <v>219</v>
      </c>
      <c r="E51" s="21" t="s">
        <v>219</v>
      </c>
      <c r="F51" s="21" t="s">
        <v>219</v>
      </c>
      <c r="G51" s="29" t="s">
        <v>230</v>
      </c>
    </row>
    <row r="52" spans="1:7" x14ac:dyDescent="0.25">
      <c r="A52" s="18" t="s">
        <v>50</v>
      </c>
      <c r="B52" s="19" t="s">
        <v>221</v>
      </c>
      <c r="C52" s="19" t="s">
        <v>221</v>
      </c>
      <c r="D52" s="19" t="s">
        <v>221</v>
      </c>
      <c r="E52" s="19" t="s">
        <v>221</v>
      </c>
      <c r="F52" s="19" t="s">
        <v>221</v>
      </c>
      <c r="G52" s="28" t="s">
        <v>230</v>
      </c>
    </row>
    <row r="53" spans="1:7" x14ac:dyDescent="0.25">
      <c r="A53" s="20" t="s">
        <v>51</v>
      </c>
      <c r="B53" s="21" t="s">
        <v>221</v>
      </c>
      <c r="C53" s="21" t="s">
        <v>221</v>
      </c>
      <c r="D53" s="21" t="s">
        <v>221</v>
      </c>
      <c r="E53" s="21" t="s">
        <v>221</v>
      </c>
      <c r="F53" s="21" t="s">
        <v>221</v>
      </c>
      <c r="G53" s="29" t="s">
        <v>229</v>
      </c>
    </row>
    <row r="54" spans="1:7" x14ac:dyDescent="0.25">
      <c r="A54" s="18" t="s">
        <v>52</v>
      </c>
      <c r="B54" s="19" t="s">
        <v>219</v>
      </c>
      <c r="C54" s="19" t="s">
        <v>219</v>
      </c>
      <c r="D54" s="18" t="s">
        <v>219</v>
      </c>
      <c r="E54" s="19" t="s">
        <v>219</v>
      </c>
      <c r="F54" s="19" t="s">
        <v>219</v>
      </c>
      <c r="G54" s="28" t="s">
        <v>229</v>
      </c>
    </row>
    <row r="55" spans="1:7" x14ac:dyDescent="0.25">
      <c r="A55" s="20" t="s">
        <v>53</v>
      </c>
      <c r="B55" s="19" t="s">
        <v>221</v>
      </c>
      <c r="C55" s="19" t="s">
        <v>221</v>
      </c>
      <c r="D55" s="19" t="s">
        <v>221</v>
      </c>
      <c r="E55" s="19" t="s">
        <v>221</v>
      </c>
      <c r="F55" s="19" t="s">
        <v>221</v>
      </c>
      <c r="G55" s="29" t="s">
        <v>230</v>
      </c>
    </row>
    <row r="56" spans="1:7" x14ac:dyDescent="0.25">
      <c r="A56" s="18" t="s">
        <v>54</v>
      </c>
      <c r="B56" s="19" t="s">
        <v>219</v>
      </c>
      <c r="C56" s="19" t="s">
        <v>219</v>
      </c>
      <c r="D56" s="18" t="s">
        <v>219</v>
      </c>
      <c r="E56" s="19" t="s">
        <v>219</v>
      </c>
      <c r="F56" s="19" t="s">
        <v>219</v>
      </c>
      <c r="G56" s="28" t="s">
        <v>230</v>
      </c>
    </row>
    <row r="57" spans="1:7" x14ac:dyDescent="0.25">
      <c r="A57" s="20" t="s">
        <v>55</v>
      </c>
      <c r="B57" s="21" t="s">
        <v>219</v>
      </c>
      <c r="C57" s="21" t="s">
        <v>219</v>
      </c>
      <c r="D57" s="20" t="s">
        <v>219</v>
      </c>
      <c r="E57" s="21" t="s">
        <v>219</v>
      </c>
      <c r="F57" s="21" t="s">
        <v>219</v>
      </c>
      <c r="G57" s="29" t="s">
        <v>230</v>
      </c>
    </row>
    <row r="58" spans="1:7" x14ac:dyDescent="0.25">
      <c r="A58" s="18" t="s">
        <v>56</v>
      </c>
      <c r="B58" s="19" t="s">
        <v>219</v>
      </c>
      <c r="C58" s="19" t="s">
        <v>219</v>
      </c>
      <c r="D58" s="18" t="s">
        <v>219</v>
      </c>
      <c r="E58" s="19" t="s">
        <v>219</v>
      </c>
      <c r="F58" s="19" t="s">
        <v>219</v>
      </c>
      <c r="G58" s="28" t="s">
        <v>229</v>
      </c>
    </row>
    <row r="59" spans="1:7" x14ac:dyDescent="0.25">
      <c r="A59" s="20" t="s">
        <v>57</v>
      </c>
      <c r="B59" s="21" t="s">
        <v>219</v>
      </c>
      <c r="C59" s="21" t="s">
        <v>219</v>
      </c>
      <c r="D59" s="20" t="s">
        <v>219</v>
      </c>
      <c r="E59" s="21" t="s">
        <v>219</v>
      </c>
      <c r="F59" s="21" t="s">
        <v>219</v>
      </c>
      <c r="G59" s="29" t="s">
        <v>230</v>
      </c>
    </row>
    <row r="60" spans="1:7" x14ac:dyDescent="0.25">
      <c r="A60" s="18" t="s">
        <v>58</v>
      </c>
      <c r="B60" s="19" t="s">
        <v>219</v>
      </c>
      <c r="C60" s="19" t="s">
        <v>219</v>
      </c>
      <c r="D60" s="18" t="s">
        <v>219</v>
      </c>
      <c r="E60" s="19" t="s">
        <v>219</v>
      </c>
      <c r="F60" s="19" t="s">
        <v>219</v>
      </c>
      <c r="G60" s="28" t="s">
        <v>230</v>
      </c>
    </row>
    <row r="61" spans="1:7" x14ac:dyDescent="0.25">
      <c r="A61" s="20" t="s">
        <v>59</v>
      </c>
      <c r="B61" s="21" t="s">
        <v>219</v>
      </c>
      <c r="C61" s="21" t="s">
        <v>219</v>
      </c>
      <c r="D61" s="20" t="s">
        <v>219</v>
      </c>
      <c r="E61" s="21" t="s">
        <v>219</v>
      </c>
      <c r="F61" s="21" t="s">
        <v>219</v>
      </c>
      <c r="G61" s="29" t="s">
        <v>230</v>
      </c>
    </row>
    <row r="62" spans="1:7" x14ac:dyDescent="0.25">
      <c r="A62" s="18" t="s">
        <v>60</v>
      </c>
      <c r="B62" s="19" t="s">
        <v>219</v>
      </c>
      <c r="C62" s="19" t="s">
        <v>219</v>
      </c>
      <c r="D62" s="18" t="s">
        <v>219</v>
      </c>
      <c r="E62" s="19" t="s">
        <v>219</v>
      </c>
      <c r="F62" s="19" t="s">
        <v>219</v>
      </c>
      <c r="G62" s="28" t="s">
        <v>230</v>
      </c>
    </row>
    <row r="63" spans="1:7" x14ac:dyDescent="0.25">
      <c r="A63" s="20" t="s">
        <v>61</v>
      </c>
      <c r="B63" s="21" t="s">
        <v>219</v>
      </c>
      <c r="C63" s="21" t="s">
        <v>219</v>
      </c>
      <c r="D63" s="20" t="s">
        <v>219</v>
      </c>
      <c r="E63" s="21" t="s">
        <v>219</v>
      </c>
      <c r="F63" s="21" t="s">
        <v>219</v>
      </c>
      <c r="G63" s="29" t="s">
        <v>230</v>
      </c>
    </row>
    <row r="64" spans="1:7" x14ac:dyDescent="0.25">
      <c r="A64" s="18" t="s">
        <v>62</v>
      </c>
      <c r="B64" s="19" t="s">
        <v>219</v>
      </c>
      <c r="C64" s="19" t="s">
        <v>219</v>
      </c>
      <c r="D64" s="18" t="s">
        <v>219</v>
      </c>
      <c r="E64" s="19" t="s">
        <v>219</v>
      </c>
      <c r="F64" s="19" t="s">
        <v>219</v>
      </c>
      <c r="G64" s="28" t="s">
        <v>230</v>
      </c>
    </row>
    <row r="65" spans="1:7" x14ac:dyDescent="0.25">
      <c r="A65" s="20" t="s">
        <v>63</v>
      </c>
      <c r="B65" s="21" t="s">
        <v>219</v>
      </c>
      <c r="C65" s="21" t="s">
        <v>219</v>
      </c>
      <c r="D65" s="20" t="s">
        <v>219</v>
      </c>
      <c r="E65" s="21" t="s">
        <v>219</v>
      </c>
      <c r="F65" s="21" t="s">
        <v>221</v>
      </c>
      <c r="G65" s="29" t="s">
        <v>230</v>
      </c>
    </row>
    <row r="66" spans="1:7" x14ac:dyDescent="0.25">
      <c r="A66" s="18" t="s">
        <v>64</v>
      </c>
      <c r="B66" s="19" t="s">
        <v>219</v>
      </c>
      <c r="C66" s="19" t="s">
        <v>219</v>
      </c>
      <c r="D66" s="18" t="s">
        <v>219</v>
      </c>
      <c r="E66" s="19" t="s">
        <v>219</v>
      </c>
      <c r="F66" s="19" t="s">
        <v>219</v>
      </c>
      <c r="G66" s="28" t="s">
        <v>229</v>
      </c>
    </row>
    <row r="67" spans="1:7" x14ac:dyDescent="0.25">
      <c r="A67" s="20" t="s">
        <v>65</v>
      </c>
      <c r="B67" s="21" t="s">
        <v>219</v>
      </c>
      <c r="C67" s="21" t="s">
        <v>219</v>
      </c>
      <c r="D67" s="20" t="s">
        <v>219</v>
      </c>
      <c r="E67" s="21" t="s">
        <v>219</v>
      </c>
      <c r="F67" s="21" t="s">
        <v>219</v>
      </c>
      <c r="G67" s="29" t="s">
        <v>230</v>
      </c>
    </row>
    <row r="68" spans="1:7" x14ac:dyDescent="0.25">
      <c r="A68" s="18" t="s">
        <v>66</v>
      </c>
      <c r="B68" s="19" t="s">
        <v>219</v>
      </c>
      <c r="C68" s="19" t="s">
        <v>219</v>
      </c>
      <c r="D68" s="18" t="s">
        <v>219</v>
      </c>
      <c r="E68" s="19" t="s">
        <v>219</v>
      </c>
      <c r="F68" s="19" t="s">
        <v>219</v>
      </c>
      <c r="G68" s="28" t="s">
        <v>230</v>
      </c>
    </row>
    <row r="69" spans="1:7" x14ac:dyDescent="0.25">
      <c r="A69" s="20" t="s">
        <v>67</v>
      </c>
      <c r="B69" s="21" t="s">
        <v>219</v>
      </c>
      <c r="C69" s="21" t="s">
        <v>219</v>
      </c>
      <c r="D69" s="20" t="s">
        <v>219</v>
      </c>
      <c r="E69" s="21" t="s">
        <v>219</v>
      </c>
      <c r="F69" s="21" t="s">
        <v>219</v>
      </c>
      <c r="G69" s="29" t="s">
        <v>230</v>
      </c>
    </row>
    <row r="70" spans="1:7" x14ac:dyDescent="0.25">
      <c r="A70" s="18" t="s">
        <v>68</v>
      </c>
      <c r="B70" s="19" t="s">
        <v>219</v>
      </c>
      <c r="C70" s="19" t="s">
        <v>219</v>
      </c>
      <c r="D70" s="18" t="s">
        <v>219</v>
      </c>
      <c r="E70" s="19" t="s">
        <v>219</v>
      </c>
      <c r="F70" s="19" t="s">
        <v>219</v>
      </c>
      <c r="G70" s="28" t="s">
        <v>230</v>
      </c>
    </row>
    <row r="71" spans="1:7" x14ac:dyDescent="0.25">
      <c r="A71" s="20" t="s">
        <v>69</v>
      </c>
      <c r="B71" s="21" t="s">
        <v>219</v>
      </c>
      <c r="C71" s="21" t="s">
        <v>219</v>
      </c>
      <c r="D71" s="20" t="s">
        <v>219</v>
      </c>
      <c r="E71" s="21" t="s">
        <v>219</v>
      </c>
      <c r="F71" s="21" t="s">
        <v>219</v>
      </c>
      <c r="G71" s="29" t="s">
        <v>230</v>
      </c>
    </row>
    <row r="72" spans="1:7" x14ac:dyDescent="0.25">
      <c r="A72" s="18" t="s">
        <v>70</v>
      </c>
      <c r="B72" s="19" t="s">
        <v>220</v>
      </c>
      <c r="C72" s="19" t="s">
        <v>220</v>
      </c>
      <c r="D72" s="19" t="s">
        <v>220</v>
      </c>
      <c r="E72" s="19" t="s">
        <v>220</v>
      </c>
      <c r="F72" s="19" t="s">
        <v>220</v>
      </c>
      <c r="G72" s="28" t="s">
        <v>229</v>
      </c>
    </row>
    <row r="73" spans="1:7" x14ac:dyDescent="0.25">
      <c r="A73" s="20" t="s">
        <v>72</v>
      </c>
      <c r="B73" s="21" t="s">
        <v>219</v>
      </c>
      <c r="C73" s="21" t="s">
        <v>219</v>
      </c>
      <c r="D73" s="20" t="s">
        <v>219</v>
      </c>
      <c r="E73" s="21" t="s">
        <v>219</v>
      </c>
      <c r="F73" s="21" t="s">
        <v>219</v>
      </c>
      <c r="G73" s="29" t="s">
        <v>229</v>
      </c>
    </row>
    <row r="74" spans="1:7" x14ac:dyDescent="0.25">
      <c r="A74" s="18" t="s">
        <v>73</v>
      </c>
      <c r="B74" s="19" t="s">
        <v>219</v>
      </c>
      <c r="C74" s="19" t="s">
        <v>219</v>
      </c>
      <c r="D74" s="18" t="s">
        <v>219</v>
      </c>
      <c r="E74" s="19" t="s">
        <v>219</v>
      </c>
      <c r="F74" s="19" t="s">
        <v>219</v>
      </c>
      <c r="G74" s="28" t="s">
        <v>229</v>
      </c>
    </row>
    <row r="75" spans="1:7" x14ac:dyDescent="0.25">
      <c r="A75" s="20" t="s">
        <v>74</v>
      </c>
      <c r="B75" s="21" t="s">
        <v>219</v>
      </c>
      <c r="C75" s="21" t="s">
        <v>219</v>
      </c>
      <c r="D75" s="20" t="s">
        <v>219</v>
      </c>
      <c r="E75" s="21" t="s">
        <v>219</v>
      </c>
      <c r="F75" s="21" t="s">
        <v>219</v>
      </c>
      <c r="G75" s="29" t="s">
        <v>229</v>
      </c>
    </row>
    <row r="76" spans="1:7" x14ac:dyDescent="0.25">
      <c r="A76" s="18" t="s">
        <v>75</v>
      </c>
      <c r="B76" s="19" t="s">
        <v>219</v>
      </c>
      <c r="C76" s="19" t="s">
        <v>219</v>
      </c>
      <c r="D76" s="18" t="s">
        <v>219</v>
      </c>
      <c r="E76" s="19" t="s">
        <v>219</v>
      </c>
      <c r="F76" s="19" t="s">
        <v>219</v>
      </c>
      <c r="G76" s="28" t="s">
        <v>230</v>
      </c>
    </row>
    <row r="77" spans="1:7" x14ac:dyDescent="0.25">
      <c r="A77" s="20" t="s">
        <v>76</v>
      </c>
      <c r="B77" s="21" t="s">
        <v>219</v>
      </c>
      <c r="C77" s="21" t="s">
        <v>219</v>
      </c>
      <c r="D77" s="20" t="s">
        <v>219</v>
      </c>
      <c r="E77" s="21" t="s">
        <v>219</v>
      </c>
      <c r="F77" s="21" t="s">
        <v>219</v>
      </c>
      <c r="G77" s="29" t="s">
        <v>230</v>
      </c>
    </row>
    <row r="78" spans="1:7" x14ac:dyDescent="0.25">
      <c r="A78" s="18" t="s">
        <v>77</v>
      </c>
      <c r="B78" s="19" t="s">
        <v>219</v>
      </c>
      <c r="C78" s="19" t="s">
        <v>219</v>
      </c>
      <c r="D78" s="18" t="s">
        <v>219</v>
      </c>
      <c r="E78" s="19" t="s">
        <v>219</v>
      </c>
      <c r="F78" s="19" t="s">
        <v>219</v>
      </c>
      <c r="G78" s="28" t="s">
        <v>230</v>
      </c>
    </row>
    <row r="79" spans="1:7" x14ac:dyDescent="0.25">
      <c r="A79" s="20" t="s">
        <v>78</v>
      </c>
      <c r="B79" s="21" t="s">
        <v>219</v>
      </c>
      <c r="C79" s="21" t="s">
        <v>219</v>
      </c>
      <c r="D79" s="20" t="s">
        <v>219</v>
      </c>
      <c r="E79" s="21" t="s">
        <v>219</v>
      </c>
      <c r="F79" s="21" t="s">
        <v>219</v>
      </c>
      <c r="G79" s="29" t="s">
        <v>230</v>
      </c>
    </row>
    <row r="80" spans="1:7" x14ac:dyDescent="0.25">
      <c r="A80" s="18" t="s">
        <v>79</v>
      </c>
      <c r="B80" s="19" t="s">
        <v>219</v>
      </c>
      <c r="C80" s="19" t="s">
        <v>219</v>
      </c>
      <c r="D80" s="18" t="s">
        <v>219</v>
      </c>
      <c r="E80" s="19" t="s">
        <v>219</v>
      </c>
      <c r="F80" s="19" t="s">
        <v>219</v>
      </c>
      <c r="G80" s="28" t="s">
        <v>230</v>
      </c>
    </row>
    <row r="81" spans="1:7" x14ac:dyDescent="0.25">
      <c r="A81" s="20" t="s">
        <v>80</v>
      </c>
      <c r="B81" s="21" t="s">
        <v>219</v>
      </c>
      <c r="C81" s="21" t="s">
        <v>219</v>
      </c>
      <c r="D81" s="20" t="s">
        <v>219</v>
      </c>
      <c r="E81" s="21" t="s">
        <v>219</v>
      </c>
      <c r="F81" s="21" t="s">
        <v>219</v>
      </c>
      <c r="G81" s="29" t="s">
        <v>230</v>
      </c>
    </row>
    <row r="82" spans="1:7" x14ac:dyDescent="0.25">
      <c r="A82" s="18" t="s">
        <v>81</v>
      </c>
      <c r="B82" s="19" t="s">
        <v>219</v>
      </c>
      <c r="C82" s="19" t="s">
        <v>219</v>
      </c>
      <c r="D82" s="18" t="s">
        <v>219</v>
      </c>
      <c r="E82" s="19" t="s">
        <v>219</v>
      </c>
      <c r="F82" s="19" t="s">
        <v>219</v>
      </c>
      <c r="G82" s="28" t="s">
        <v>230</v>
      </c>
    </row>
    <row r="83" spans="1:7" x14ac:dyDescent="0.25">
      <c r="A83" s="20" t="s">
        <v>82</v>
      </c>
      <c r="B83" s="21" t="s">
        <v>219</v>
      </c>
      <c r="C83" s="21" t="s">
        <v>219</v>
      </c>
      <c r="D83" s="20" t="s">
        <v>219</v>
      </c>
      <c r="E83" s="21" t="s">
        <v>219</v>
      </c>
      <c r="F83" s="21" t="s">
        <v>219</v>
      </c>
      <c r="G83" s="29" t="s">
        <v>229</v>
      </c>
    </row>
    <row r="84" spans="1:7" x14ac:dyDescent="0.25">
      <c r="A84" s="18" t="s">
        <v>83</v>
      </c>
      <c r="B84" s="19" t="s">
        <v>219</v>
      </c>
      <c r="C84" s="19" t="s">
        <v>219</v>
      </c>
      <c r="D84" s="18" t="s">
        <v>219</v>
      </c>
      <c r="E84" s="19" t="s">
        <v>219</v>
      </c>
      <c r="F84" s="19" t="s">
        <v>219</v>
      </c>
      <c r="G84" s="28" t="s">
        <v>229</v>
      </c>
    </row>
    <row r="85" spans="1:7" x14ac:dyDescent="0.25">
      <c r="A85" s="20" t="s">
        <v>84</v>
      </c>
      <c r="B85" s="21" t="s">
        <v>219</v>
      </c>
      <c r="C85" s="21" t="s">
        <v>219</v>
      </c>
      <c r="D85" s="20" t="s">
        <v>219</v>
      </c>
      <c r="E85" s="21" t="s">
        <v>219</v>
      </c>
      <c r="F85" s="21" t="s">
        <v>219</v>
      </c>
      <c r="G85" s="29" t="s">
        <v>230</v>
      </c>
    </row>
    <row r="86" spans="1:7" x14ac:dyDescent="0.25">
      <c r="A86" s="18" t="s">
        <v>85</v>
      </c>
      <c r="B86" s="19" t="s">
        <v>219</v>
      </c>
      <c r="C86" s="19" t="s">
        <v>219</v>
      </c>
      <c r="D86" s="18" t="s">
        <v>219</v>
      </c>
      <c r="E86" s="19" t="s">
        <v>219</v>
      </c>
      <c r="F86" s="19" t="s">
        <v>219</v>
      </c>
      <c r="G86" s="28" t="s">
        <v>230</v>
      </c>
    </row>
    <row r="87" spans="1:7" x14ac:dyDescent="0.25">
      <c r="A87" s="20" t="s">
        <v>86</v>
      </c>
      <c r="B87" s="21" t="s">
        <v>219</v>
      </c>
      <c r="C87" s="21" t="s">
        <v>219</v>
      </c>
      <c r="D87" s="20" t="s">
        <v>219</v>
      </c>
      <c r="E87" s="21" t="s">
        <v>219</v>
      </c>
      <c r="F87" s="21" t="s">
        <v>219</v>
      </c>
      <c r="G87" s="29" t="s">
        <v>230</v>
      </c>
    </row>
    <row r="88" spans="1:7" x14ac:dyDescent="0.25">
      <c r="A88" s="18" t="s">
        <v>87</v>
      </c>
      <c r="B88" s="19" t="s">
        <v>219</v>
      </c>
      <c r="C88" s="19" t="s">
        <v>219</v>
      </c>
      <c r="D88" s="18" t="s">
        <v>219</v>
      </c>
      <c r="E88" s="19" t="s">
        <v>219</v>
      </c>
      <c r="F88" s="19" t="s">
        <v>219</v>
      </c>
      <c r="G88" s="28" t="s">
        <v>230</v>
      </c>
    </row>
    <row r="89" spans="1:7" x14ac:dyDescent="0.25">
      <c r="A89" s="20" t="s">
        <v>88</v>
      </c>
      <c r="B89" s="21" t="s">
        <v>219</v>
      </c>
      <c r="C89" s="21" t="s">
        <v>219</v>
      </c>
      <c r="D89" s="20" t="s">
        <v>219</v>
      </c>
      <c r="E89" s="21" t="s">
        <v>219</v>
      </c>
      <c r="F89" s="21" t="s">
        <v>219</v>
      </c>
      <c r="G89" s="29" t="s">
        <v>230</v>
      </c>
    </row>
    <row r="90" spans="1:7" x14ac:dyDescent="0.25">
      <c r="A90" s="18" t="s">
        <v>89</v>
      </c>
      <c r="B90" s="19" t="s">
        <v>219</v>
      </c>
      <c r="C90" s="19" t="s">
        <v>219</v>
      </c>
      <c r="D90" s="18" t="s">
        <v>219</v>
      </c>
      <c r="E90" s="19" t="s">
        <v>219</v>
      </c>
      <c r="F90" s="19" t="s">
        <v>219</v>
      </c>
      <c r="G90" s="28" t="s">
        <v>230</v>
      </c>
    </row>
    <row r="91" spans="1:7" x14ac:dyDescent="0.25">
      <c r="A91" s="20" t="s">
        <v>90</v>
      </c>
      <c r="B91" s="21" t="s">
        <v>219</v>
      </c>
      <c r="C91" s="21" t="s">
        <v>219</v>
      </c>
      <c r="D91" s="20" t="s">
        <v>219</v>
      </c>
      <c r="E91" s="21" t="s">
        <v>219</v>
      </c>
      <c r="F91" s="21" t="s">
        <v>219</v>
      </c>
      <c r="G91" s="29" t="s">
        <v>230</v>
      </c>
    </row>
    <row r="92" spans="1:7" x14ac:dyDescent="0.25">
      <c r="A92" s="18" t="s">
        <v>91</v>
      </c>
      <c r="B92" s="19" t="s">
        <v>219</v>
      </c>
      <c r="C92" s="19" t="s">
        <v>219</v>
      </c>
      <c r="D92" s="18" t="s">
        <v>219</v>
      </c>
      <c r="E92" s="19" t="s">
        <v>219</v>
      </c>
      <c r="F92" s="19" t="s">
        <v>219</v>
      </c>
      <c r="G92" s="28" t="s">
        <v>229</v>
      </c>
    </row>
    <row r="93" spans="1:7" x14ac:dyDescent="0.25">
      <c r="A93" s="20" t="s">
        <v>92</v>
      </c>
      <c r="B93" s="21" t="s">
        <v>219</v>
      </c>
      <c r="C93" s="21" t="s">
        <v>219</v>
      </c>
      <c r="D93" s="20" t="s">
        <v>219</v>
      </c>
      <c r="E93" s="21" t="s">
        <v>219</v>
      </c>
      <c r="F93" s="21" t="s">
        <v>219</v>
      </c>
      <c r="G93" s="29" t="s">
        <v>229</v>
      </c>
    </row>
    <row r="94" spans="1:7" x14ac:dyDescent="0.25">
      <c r="A94" s="18" t="s">
        <v>93</v>
      </c>
      <c r="B94" s="19" t="s">
        <v>219</v>
      </c>
      <c r="C94" s="19" t="s">
        <v>219</v>
      </c>
      <c r="D94" s="18" t="s">
        <v>219</v>
      </c>
      <c r="E94" s="19" t="s">
        <v>219</v>
      </c>
      <c r="F94" s="19" t="s">
        <v>219</v>
      </c>
      <c r="G94" s="28" t="s">
        <v>230</v>
      </c>
    </row>
    <row r="95" spans="1:7" x14ac:dyDescent="0.25">
      <c r="A95" s="20" t="s">
        <v>94</v>
      </c>
      <c r="B95" s="21" t="s">
        <v>219</v>
      </c>
      <c r="C95" s="21" t="s">
        <v>219</v>
      </c>
      <c r="D95" s="20" t="s">
        <v>219</v>
      </c>
      <c r="E95" s="21" t="s">
        <v>219</v>
      </c>
      <c r="F95" s="21" t="s">
        <v>219</v>
      </c>
      <c r="G95" s="29" t="s">
        <v>230</v>
      </c>
    </row>
    <row r="96" spans="1:7" x14ac:dyDescent="0.25">
      <c r="A96" s="18" t="s">
        <v>95</v>
      </c>
      <c r="B96" s="19" t="s">
        <v>219</v>
      </c>
      <c r="C96" s="19" t="s">
        <v>219</v>
      </c>
      <c r="D96" s="18" t="s">
        <v>219</v>
      </c>
      <c r="E96" s="19" t="s">
        <v>219</v>
      </c>
      <c r="F96" s="19" t="s">
        <v>219</v>
      </c>
      <c r="G96" s="28" t="s">
        <v>230</v>
      </c>
    </row>
    <row r="97" spans="1:7" x14ac:dyDescent="0.25">
      <c r="A97" s="20" t="s">
        <v>96</v>
      </c>
      <c r="B97" s="21" t="s">
        <v>219</v>
      </c>
      <c r="C97" s="21" t="s">
        <v>219</v>
      </c>
      <c r="D97" s="20" t="s">
        <v>219</v>
      </c>
      <c r="E97" s="21" t="s">
        <v>219</v>
      </c>
      <c r="F97" s="21" t="s">
        <v>219</v>
      </c>
      <c r="G97" s="29" t="s">
        <v>230</v>
      </c>
    </row>
    <row r="98" spans="1:7" x14ac:dyDescent="0.25">
      <c r="A98" s="18" t="s">
        <v>97</v>
      </c>
      <c r="B98" s="19" t="s">
        <v>219</v>
      </c>
      <c r="C98" s="19" t="s">
        <v>219</v>
      </c>
      <c r="D98" s="18" t="s">
        <v>219</v>
      </c>
      <c r="E98" s="19" t="s">
        <v>219</v>
      </c>
      <c r="F98" s="19" t="s">
        <v>219</v>
      </c>
      <c r="G98" s="28" t="s">
        <v>230</v>
      </c>
    </row>
    <row r="99" spans="1:7" x14ac:dyDescent="0.25">
      <c r="A99" s="20" t="s">
        <v>98</v>
      </c>
      <c r="B99" s="21" t="s">
        <v>219</v>
      </c>
      <c r="C99" s="21" t="s">
        <v>219</v>
      </c>
      <c r="D99" s="20" t="s">
        <v>219</v>
      </c>
      <c r="E99" s="21" t="s">
        <v>219</v>
      </c>
      <c r="F99" s="21" t="s">
        <v>219</v>
      </c>
      <c r="G99" s="29" t="s">
        <v>230</v>
      </c>
    </row>
    <row r="100" spans="1:7" x14ac:dyDescent="0.25">
      <c r="A100" s="18" t="s">
        <v>76</v>
      </c>
      <c r="B100" s="19" t="s">
        <v>219</v>
      </c>
      <c r="C100" s="19" t="s">
        <v>219</v>
      </c>
      <c r="D100" s="18" t="s">
        <v>219</v>
      </c>
      <c r="E100" s="19" t="s">
        <v>219</v>
      </c>
      <c r="F100" s="19" t="s">
        <v>219</v>
      </c>
      <c r="G100" s="28" t="s">
        <v>230</v>
      </c>
    </row>
    <row r="101" spans="1:7" x14ac:dyDescent="0.25">
      <c r="A101" s="20" t="s">
        <v>99</v>
      </c>
      <c r="B101" s="21" t="s">
        <v>219</v>
      </c>
      <c r="C101" s="21" t="s">
        <v>219</v>
      </c>
      <c r="D101" s="20" t="s">
        <v>219</v>
      </c>
      <c r="E101" s="21" t="s">
        <v>219</v>
      </c>
      <c r="F101" s="21" t="s">
        <v>219</v>
      </c>
      <c r="G101" s="29" t="s">
        <v>230</v>
      </c>
    </row>
    <row r="102" spans="1:7" x14ac:dyDescent="0.25">
      <c r="A102" s="18" t="s">
        <v>100</v>
      </c>
      <c r="B102" s="19" t="s">
        <v>219</v>
      </c>
      <c r="C102" s="19" t="s">
        <v>219</v>
      </c>
      <c r="D102" s="18" t="s">
        <v>219</v>
      </c>
      <c r="E102" s="19" t="s">
        <v>219</v>
      </c>
      <c r="F102" s="19" t="s">
        <v>219</v>
      </c>
      <c r="G102" s="28" t="s">
        <v>229</v>
      </c>
    </row>
    <row r="103" spans="1:7" x14ac:dyDescent="0.25">
      <c r="A103" s="20" t="s">
        <v>101</v>
      </c>
      <c r="B103" s="21" t="s">
        <v>219</v>
      </c>
      <c r="C103" s="21" t="s">
        <v>219</v>
      </c>
      <c r="D103" s="20" t="s">
        <v>219</v>
      </c>
      <c r="E103" s="21" t="s">
        <v>219</v>
      </c>
      <c r="F103" s="21" t="s">
        <v>219</v>
      </c>
      <c r="G103" s="29" t="s">
        <v>229</v>
      </c>
    </row>
    <row r="104" spans="1:7" x14ac:dyDescent="0.25">
      <c r="A104" s="18" t="s">
        <v>102</v>
      </c>
      <c r="B104" s="19" t="s">
        <v>219</v>
      </c>
      <c r="C104" s="19" t="s">
        <v>219</v>
      </c>
      <c r="D104" s="18" t="s">
        <v>219</v>
      </c>
      <c r="E104" s="19" t="s">
        <v>219</v>
      </c>
      <c r="F104" s="19" t="s">
        <v>219</v>
      </c>
      <c r="G104" s="28" t="s">
        <v>229</v>
      </c>
    </row>
    <row r="105" spans="1:7" x14ac:dyDescent="0.25">
      <c r="A105" s="20" t="s">
        <v>103</v>
      </c>
      <c r="B105" s="21" t="s">
        <v>219</v>
      </c>
      <c r="C105" s="21" t="s">
        <v>219</v>
      </c>
      <c r="D105" s="20" t="s">
        <v>219</v>
      </c>
      <c r="E105" s="21" t="s">
        <v>219</v>
      </c>
      <c r="F105" s="21" t="s">
        <v>219</v>
      </c>
      <c r="G105" s="29" t="s">
        <v>229</v>
      </c>
    </row>
    <row r="106" spans="1:7" x14ac:dyDescent="0.25">
      <c r="A106" s="18" t="s">
        <v>104</v>
      </c>
      <c r="B106" s="19" t="s">
        <v>219</v>
      </c>
      <c r="C106" s="19" t="s">
        <v>219</v>
      </c>
      <c r="D106" s="18" t="s">
        <v>219</v>
      </c>
      <c r="E106" s="19" t="s">
        <v>219</v>
      </c>
      <c r="F106" s="19" t="s">
        <v>219</v>
      </c>
      <c r="G106" s="28" t="s">
        <v>230</v>
      </c>
    </row>
    <row r="107" spans="1:7" x14ac:dyDescent="0.25">
      <c r="A107" s="20" t="s">
        <v>105</v>
      </c>
      <c r="B107" s="21" t="s">
        <v>219</v>
      </c>
      <c r="C107" s="21" t="s">
        <v>219</v>
      </c>
      <c r="D107" s="20" t="s">
        <v>219</v>
      </c>
      <c r="E107" s="21" t="s">
        <v>219</v>
      </c>
      <c r="F107" s="21" t="s">
        <v>219</v>
      </c>
      <c r="G107" s="29" t="s">
        <v>230</v>
      </c>
    </row>
    <row r="108" spans="1:7" x14ac:dyDescent="0.25">
      <c r="A108" s="18" t="s">
        <v>106</v>
      </c>
      <c r="B108" s="19" t="s">
        <v>219</v>
      </c>
      <c r="C108" s="19" t="s">
        <v>219</v>
      </c>
      <c r="D108" s="18" t="s">
        <v>219</v>
      </c>
      <c r="E108" s="19" t="s">
        <v>219</v>
      </c>
      <c r="F108" s="19" t="s">
        <v>219</v>
      </c>
      <c r="G108" s="28" t="s">
        <v>230</v>
      </c>
    </row>
    <row r="109" spans="1:7" x14ac:dyDescent="0.25">
      <c r="A109" s="20" t="s">
        <v>107</v>
      </c>
      <c r="B109" s="21" t="s">
        <v>219</v>
      </c>
      <c r="C109" s="21" t="s">
        <v>219</v>
      </c>
      <c r="D109" s="20" t="s">
        <v>221</v>
      </c>
      <c r="E109" s="21" t="s">
        <v>221</v>
      </c>
      <c r="F109" s="21" t="s">
        <v>221</v>
      </c>
      <c r="G109" s="29" t="s">
        <v>230</v>
      </c>
    </row>
    <row r="110" spans="1:7" x14ac:dyDescent="0.25">
      <c r="A110" s="18" t="s">
        <v>108</v>
      </c>
      <c r="B110" s="19" t="s">
        <v>219</v>
      </c>
      <c r="C110" s="19" t="s">
        <v>219</v>
      </c>
      <c r="D110" s="18" t="s">
        <v>219</v>
      </c>
      <c r="E110" s="19" t="s">
        <v>219</v>
      </c>
      <c r="F110" s="19" t="s">
        <v>219</v>
      </c>
      <c r="G110" s="28" t="s">
        <v>230</v>
      </c>
    </row>
    <row r="111" spans="1:7" x14ac:dyDescent="0.25">
      <c r="A111" s="20" t="s">
        <v>109</v>
      </c>
      <c r="B111" s="21" t="s">
        <v>219</v>
      </c>
      <c r="C111" s="21" t="s">
        <v>219</v>
      </c>
      <c r="D111" s="20" t="s">
        <v>219</v>
      </c>
      <c r="E111" s="21" t="s">
        <v>219</v>
      </c>
      <c r="F111" s="21" t="s">
        <v>219</v>
      </c>
      <c r="G111" s="29" t="s">
        <v>230</v>
      </c>
    </row>
    <row r="112" spans="1:7" x14ac:dyDescent="0.25">
      <c r="A112" s="18" t="s">
        <v>110</v>
      </c>
      <c r="B112" s="19" t="s">
        <v>219</v>
      </c>
      <c r="C112" s="19" t="s">
        <v>219</v>
      </c>
      <c r="D112" s="18" t="s">
        <v>219</v>
      </c>
      <c r="E112" s="19" t="s">
        <v>219</v>
      </c>
      <c r="F112" s="19" t="s">
        <v>219</v>
      </c>
      <c r="G112" s="28" t="s">
        <v>230</v>
      </c>
    </row>
    <row r="113" spans="1:7" x14ac:dyDescent="0.25">
      <c r="A113" s="20" t="s">
        <v>111</v>
      </c>
      <c r="B113" s="21" t="s">
        <v>219</v>
      </c>
      <c r="C113" s="21" t="s">
        <v>219</v>
      </c>
      <c r="D113" s="20" t="s">
        <v>219</v>
      </c>
      <c r="E113" s="21" t="s">
        <v>219</v>
      </c>
      <c r="F113" s="21" t="s">
        <v>219</v>
      </c>
      <c r="G113" s="29" t="s">
        <v>230</v>
      </c>
    </row>
    <row r="114" spans="1:7" x14ac:dyDescent="0.25">
      <c r="A114" s="18" t="s">
        <v>112</v>
      </c>
      <c r="B114" s="19" t="s">
        <v>219</v>
      </c>
      <c r="C114" s="19" t="s">
        <v>219</v>
      </c>
      <c r="D114" s="18" t="s">
        <v>219</v>
      </c>
      <c r="E114" s="19" t="s">
        <v>219</v>
      </c>
      <c r="F114" s="19" t="s">
        <v>219</v>
      </c>
      <c r="G114" s="28" t="s">
        <v>230</v>
      </c>
    </row>
    <row r="115" spans="1:7" x14ac:dyDescent="0.25">
      <c r="A115" s="20" t="s">
        <v>113</v>
      </c>
      <c r="B115" s="21" t="s">
        <v>219</v>
      </c>
      <c r="C115" s="21" t="s">
        <v>219</v>
      </c>
      <c r="D115" s="20" t="s">
        <v>219</v>
      </c>
      <c r="E115" s="21" t="s">
        <v>219</v>
      </c>
      <c r="F115" s="21" t="s">
        <v>219</v>
      </c>
      <c r="G115" s="29" t="s">
        <v>230</v>
      </c>
    </row>
    <row r="116" spans="1:7" x14ac:dyDescent="0.25">
      <c r="A116" s="18" t="s">
        <v>114</v>
      </c>
      <c r="B116" s="19" t="s">
        <v>219</v>
      </c>
      <c r="C116" s="19" t="s">
        <v>219</v>
      </c>
      <c r="D116" s="18" t="s">
        <v>219</v>
      </c>
      <c r="E116" s="19" t="s">
        <v>219</v>
      </c>
      <c r="F116" s="19" t="s">
        <v>219</v>
      </c>
      <c r="G116" s="28" t="s">
        <v>230</v>
      </c>
    </row>
    <row r="117" spans="1:7" x14ac:dyDescent="0.25">
      <c r="A117" s="20" t="s">
        <v>115</v>
      </c>
      <c r="B117" s="21" t="s">
        <v>219</v>
      </c>
      <c r="C117" s="21" t="s">
        <v>219</v>
      </c>
      <c r="D117" s="20" t="s">
        <v>219</v>
      </c>
      <c r="E117" s="21" t="s">
        <v>219</v>
      </c>
      <c r="F117" s="21" t="s">
        <v>219</v>
      </c>
      <c r="G117" s="29" t="s">
        <v>230</v>
      </c>
    </row>
    <row r="118" spans="1:7" x14ac:dyDescent="0.25">
      <c r="A118" s="18" t="s">
        <v>116</v>
      </c>
      <c r="B118" s="19" t="s">
        <v>219</v>
      </c>
      <c r="C118" s="19" t="s">
        <v>219</v>
      </c>
      <c r="D118" s="18" t="s">
        <v>219</v>
      </c>
      <c r="E118" s="19" t="s">
        <v>219</v>
      </c>
      <c r="F118" s="19" t="s">
        <v>227</v>
      </c>
      <c r="G118" s="28" t="s">
        <v>230</v>
      </c>
    </row>
    <row r="119" spans="1:7" x14ac:dyDescent="0.25">
      <c r="A119" s="20" t="s">
        <v>117</v>
      </c>
      <c r="B119" s="21" t="s">
        <v>219</v>
      </c>
      <c r="C119" s="21" t="s">
        <v>219</v>
      </c>
      <c r="D119" s="20" t="s">
        <v>219</v>
      </c>
      <c r="E119" s="21" t="s">
        <v>219</v>
      </c>
      <c r="F119" s="21" t="s">
        <v>219</v>
      </c>
      <c r="G119" s="29" t="s">
        <v>229</v>
      </c>
    </row>
    <row r="120" spans="1:7" x14ac:dyDescent="0.25">
      <c r="A120" s="18" t="s">
        <v>118</v>
      </c>
      <c r="B120" s="19" t="s">
        <v>219</v>
      </c>
      <c r="C120" s="19" t="s">
        <v>219</v>
      </c>
      <c r="D120" s="18" t="s">
        <v>219</v>
      </c>
      <c r="E120" s="19" t="s">
        <v>219</v>
      </c>
      <c r="F120" s="19" t="s">
        <v>219</v>
      </c>
      <c r="G120" s="28" t="s">
        <v>230</v>
      </c>
    </row>
    <row r="121" spans="1:7" x14ac:dyDescent="0.25">
      <c r="A121" s="20" t="s">
        <v>119</v>
      </c>
      <c r="B121" s="21" t="s">
        <v>219</v>
      </c>
      <c r="C121" s="21" t="s">
        <v>219</v>
      </c>
      <c r="D121" s="20" t="s">
        <v>219</v>
      </c>
      <c r="E121" s="21" t="s">
        <v>219</v>
      </c>
      <c r="F121" s="21" t="s">
        <v>219</v>
      </c>
      <c r="G121" s="29" t="s">
        <v>230</v>
      </c>
    </row>
    <row r="122" spans="1:7" x14ac:dyDescent="0.25">
      <c r="A122" s="18" t="s">
        <v>120</v>
      </c>
      <c r="B122" s="19" t="s">
        <v>219</v>
      </c>
      <c r="C122" s="19" t="s">
        <v>219</v>
      </c>
      <c r="D122" s="18" t="s">
        <v>219</v>
      </c>
      <c r="E122" s="19" t="s">
        <v>219</v>
      </c>
      <c r="F122" s="19" t="s">
        <v>219</v>
      </c>
      <c r="G122" s="28" t="s">
        <v>230</v>
      </c>
    </row>
    <row r="123" spans="1:7" x14ac:dyDescent="0.25">
      <c r="A123" s="20" t="s">
        <v>121</v>
      </c>
      <c r="B123" s="21" t="s">
        <v>219</v>
      </c>
      <c r="C123" s="21" t="s">
        <v>219</v>
      </c>
      <c r="D123" s="20" t="s">
        <v>219</v>
      </c>
      <c r="E123" s="21" t="s">
        <v>221</v>
      </c>
      <c r="F123" s="21" t="s">
        <v>221</v>
      </c>
      <c r="G123" s="29" t="s">
        <v>230</v>
      </c>
    </row>
    <row r="124" spans="1:7" x14ac:dyDescent="0.25">
      <c r="A124" s="18" t="s">
        <v>122</v>
      </c>
      <c r="B124" s="19" t="s">
        <v>219</v>
      </c>
      <c r="C124" s="19" t="s">
        <v>219</v>
      </c>
      <c r="D124" s="18" t="s">
        <v>219</v>
      </c>
      <c r="E124" s="19" t="s">
        <v>219</v>
      </c>
      <c r="F124" s="19" t="s">
        <v>219</v>
      </c>
      <c r="G124" s="28" t="s">
        <v>230</v>
      </c>
    </row>
    <row r="125" spans="1:7" x14ac:dyDescent="0.25">
      <c r="A125" s="20" t="s">
        <v>123</v>
      </c>
      <c r="B125" s="21" t="s">
        <v>219</v>
      </c>
      <c r="C125" s="21" t="s">
        <v>219</v>
      </c>
      <c r="D125" s="20" t="s">
        <v>219</v>
      </c>
      <c r="E125" s="21" t="s">
        <v>219</v>
      </c>
      <c r="F125" s="21" t="s">
        <v>219</v>
      </c>
      <c r="G125" s="29" t="s">
        <v>230</v>
      </c>
    </row>
    <row r="126" spans="1:7" x14ac:dyDescent="0.25">
      <c r="A126" s="18" t="s">
        <v>124</v>
      </c>
      <c r="B126" s="19" t="s">
        <v>219</v>
      </c>
      <c r="C126" s="19" t="s">
        <v>219</v>
      </c>
      <c r="D126" s="18" t="s">
        <v>219</v>
      </c>
      <c r="E126" s="19" t="s">
        <v>219</v>
      </c>
      <c r="F126" s="19" t="s">
        <v>219</v>
      </c>
      <c r="G126" s="28" t="s">
        <v>230</v>
      </c>
    </row>
    <row r="127" spans="1:7" x14ac:dyDescent="0.25">
      <c r="A127" s="20" t="s">
        <v>125</v>
      </c>
      <c r="B127" s="21" t="s">
        <v>219</v>
      </c>
      <c r="C127" s="21" t="s">
        <v>219</v>
      </c>
      <c r="D127" s="20" t="s">
        <v>219</v>
      </c>
      <c r="E127" s="21" t="s">
        <v>219</v>
      </c>
      <c r="F127" s="21" t="s">
        <v>219</v>
      </c>
      <c r="G127" s="29" t="s">
        <v>230</v>
      </c>
    </row>
    <row r="128" spans="1:7" x14ac:dyDescent="0.25">
      <c r="A128" s="18" t="s">
        <v>126</v>
      </c>
      <c r="B128" s="19" t="s">
        <v>219</v>
      </c>
      <c r="C128" s="19" t="s">
        <v>219</v>
      </c>
      <c r="D128" s="18" t="s">
        <v>219</v>
      </c>
      <c r="E128" s="19" t="s">
        <v>219</v>
      </c>
      <c r="F128" s="19" t="s">
        <v>219</v>
      </c>
      <c r="G128" s="28" t="s">
        <v>230</v>
      </c>
    </row>
    <row r="129" spans="1:7" x14ac:dyDescent="0.25">
      <c r="A129" s="20" t="s">
        <v>127</v>
      </c>
      <c r="B129" s="21" t="s">
        <v>219</v>
      </c>
      <c r="C129" s="21" t="s">
        <v>219</v>
      </c>
      <c r="D129" s="20" t="s">
        <v>219</v>
      </c>
      <c r="E129" s="21" t="s">
        <v>219</v>
      </c>
      <c r="F129" s="21" t="s">
        <v>219</v>
      </c>
      <c r="G129" s="29" t="s">
        <v>230</v>
      </c>
    </row>
    <row r="130" spans="1:7" x14ac:dyDescent="0.25">
      <c r="A130" s="18" t="s">
        <v>128</v>
      </c>
      <c r="B130" s="19" t="s">
        <v>219</v>
      </c>
      <c r="C130" s="19" t="s">
        <v>219</v>
      </c>
      <c r="D130" s="18" t="s">
        <v>219</v>
      </c>
      <c r="E130" s="19" t="s">
        <v>219</v>
      </c>
      <c r="F130" s="19" t="s">
        <v>219</v>
      </c>
      <c r="G130" s="28" t="s">
        <v>230</v>
      </c>
    </row>
    <row r="131" spans="1:7" x14ac:dyDescent="0.25">
      <c r="A131" s="20" t="s">
        <v>129</v>
      </c>
      <c r="B131" s="21" t="s">
        <v>219</v>
      </c>
      <c r="C131" s="21" t="s">
        <v>219</v>
      </c>
      <c r="D131" s="20" t="s">
        <v>219</v>
      </c>
      <c r="E131" s="21" t="s">
        <v>219</v>
      </c>
      <c r="F131" s="21" t="s">
        <v>219</v>
      </c>
      <c r="G131" s="29" t="s">
        <v>230</v>
      </c>
    </row>
    <row r="132" spans="1:7" x14ac:dyDescent="0.25">
      <c r="A132" s="18" t="s">
        <v>130</v>
      </c>
      <c r="B132" s="19" t="s">
        <v>219</v>
      </c>
      <c r="C132" s="19" t="s">
        <v>219</v>
      </c>
      <c r="D132" s="18" t="s">
        <v>219</v>
      </c>
      <c r="E132" s="19" t="s">
        <v>219</v>
      </c>
      <c r="F132" s="19" t="s">
        <v>219</v>
      </c>
      <c r="G132" s="28" t="s">
        <v>230</v>
      </c>
    </row>
    <row r="133" spans="1:7" x14ac:dyDescent="0.25">
      <c r="A133" s="18" t="s">
        <v>131</v>
      </c>
      <c r="B133" s="19" t="s">
        <v>220</v>
      </c>
      <c r="C133" s="19" t="s">
        <v>220</v>
      </c>
      <c r="D133" s="20" t="s">
        <v>220</v>
      </c>
      <c r="E133" s="21" t="s">
        <v>220</v>
      </c>
      <c r="F133" s="21" t="s">
        <v>220</v>
      </c>
      <c r="G133" s="29" t="s">
        <v>229</v>
      </c>
    </row>
    <row r="134" spans="1:7" x14ac:dyDescent="0.25">
      <c r="A134" s="18" t="s">
        <v>132</v>
      </c>
      <c r="B134" s="19" t="s">
        <v>219</v>
      </c>
      <c r="C134" s="19" t="s">
        <v>219</v>
      </c>
      <c r="D134" s="18" t="s">
        <v>219</v>
      </c>
      <c r="E134" s="19" t="s">
        <v>219</v>
      </c>
      <c r="F134" s="19" t="s">
        <v>219</v>
      </c>
      <c r="G134" s="28" t="s">
        <v>230</v>
      </c>
    </row>
    <row r="135" spans="1:7" x14ac:dyDescent="0.25">
      <c r="A135" s="18" t="s">
        <v>133</v>
      </c>
      <c r="B135" s="19" t="s">
        <v>227</v>
      </c>
      <c r="C135" s="19" t="s">
        <v>227</v>
      </c>
      <c r="D135" s="19" t="s">
        <v>227</v>
      </c>
      <c r="E135" s="19" t="s">
        <v>227</v>
      </c>
      <c r="F135" s="19" t="s">
        <v>227</v>
      </c>
      <c r="G135" s="29" t="s">
        <v>229</v>
      </c>
    </row>
    <row r="136" spans="1:7" x14ac:dyDescent="0.25">
      <c r="A136" s="18" t="s">
        <v>134</v>
      </c>
      <c r="B136" s="19" t="s">
        <v>219</v>
      </c>
      <c r="C136" s="19" t="s">
        <v>219</v>
      </c>
      <c r="D136" s="18" t="s">
        <v>219</v>
      </c>
      <c r="E136" s="19" t="s">
        <v>219</v>
      </c>
      <c r="F136" s="19" t="s">
        <v>219</v>
      </c>
      <c r="G136" s="28" t="s">
        <v>230</v>
      </c>
    </row>
    <row r="137" spans="1:7" x14ac:dyDescent="0.25">
      <c r="A137" s="18" t="s">
        <v>135</v>
      </c>
      <c r="B137" s="21" t="s">
        <v>227</v>
      </c>
      <c r="C137" s="21" t="s">
        <v>227</v>
      </c>
      <c r="D137" s="21" t="s">
        <v>227</v>
      </c>
      <c r="E137" s="21" t="s">
        <v>227</v>
      </c>
      <c r="F137" s="21" t="s">
        <v>227</v>
      </c>
      <c r="G137" s="29" t="s">
        <v>230</v>
      </c>
    </row>
    <row r="138" spans="1:7" x14ac:dyDescent="0.25">
      <c r="A138" s="18" t="s">
        <v>136</v>
      </c>
      <c r="B138" s="19" t="s">
        <v>227</v>
      </c>
      <c r="C138" s="19" t="s">
        <v>227</v>
      </c>
      <c r="D138" s="19" t="s">
        <v>227</v>
      </c>
      <c r="E138" s="19" t="s">
        <v>227</v>
      </c>
      <c r="F138" s="19" t="s">
        <v>227</v>
      </c>
      <c r="G138" s="28" t="s">
        <v>230</v>
      </c>
    </row>
    <row r="139" spans="1:7" x14ac:dyDescent="0.25">
      <c r="A139" s="18" t="s">
        <v>137</v>
      </c>
      <c r="B139" s="19" t="s">
        <v>219</v>
      </c>
      <c r="C139" s="19" t="s">
        <v>219</v>
      </c>
      <c r="D139" s="20" t="s">
        <v>219</v>
      </c>
      <c r="E139" s="21" t="s">
        <v>219</v>
      </c>
      <c r="F139" s="21" t="s">
        <v>219</v>
      </c>
      <c r="G139" s="29" t="s">
        <v>230</v>
      </c>
    </row>
    <row r="140" spans="1:7" x14ac:dyDescent="0.25">
      <c r="A140" s="18" t="s">
        <v>138</v>
      </c>
      <c r="B140" s="19" t="s">
        <v>219</v>
      </c>
      <c r="C140" s="19" t="s">
        <v>219</v>
      </c>
      <c r="D140" s="18" t="s">
        <v>219</v>
      </c>
      <c r="E140" s="19" t="s">
        <v>219</v>
      </c>
      <c r="F140" s="19" t="s">
        <v>219</v>
      </c>
      <c r="G140" s="28" t="s">
        <v>230</v>
      </c>
    </row>
    <row r="141" spans="1:7" x14ac:dyDescent="0.25">
      <c r="A141" s="18" t="s">
        <v>139</v>
      </c>
      <c r="B141" s="19" t="s">
        <v>219</v>
      </c>
      <c r="C141" s="19" t="s">
        <v>219</v>
      </c>
      <c r="D141" s="20" t="s">
        <v>219</v>
      </c>
      <c r="E141" s="21" t="s">
        <v>219</v>
      </c>
      <c r="F141" s="21" t="s">
        <v>219</v>
      </c>
      <c r="G141" s="29" t="s">
        <v>230</v>
      </c>
    </row>
    <row r="142" spans="1:7" x14ac:dyDescent="0.25">
      <c r="A142" s="18" t="s">
        <v>140</v>
      </c>
      <c r="B142" s="19" t="s">
        <v>219</v>
      </c>
      <c r="C142" s="19" t="s">
        <v>219</v>
      </c>
      <c r="D142" s="18" t="s">
        <v>219</v>
      </c>
      <c r="E142" s="19" t="s">
        <v>219</v>
      </c>
      <c r="F142" s="19" t="s">
        <v>219</v>
      </c>
      <c r="G142" s="28" t="s">
        <v>230</v>
      </c>
    </row>
    <row r="143" spans="1:7" x14ac:dyDescent="0.25">
      <c r="A143" s="18" t="s">
        <v>141</v>
      </c>
      <c r="B143" s="19" t="s">
        <v>219</v>
      </c>
      <c r="C143" s="19" t="s">
        <v>219</v>
      </c>
      <c r="D143" s="20" t="s">
        <v>219</v>
      </c>
      <c r="E143" s="21" t="s">
        <v>219</v>
      </c>
      <c r="F143" s="21" t="s">
        <v>219</v>
      </c>
      <c r="G143" s="29" t="s">
        <v>230</v>
      </c>
    </row>
    <row r="144" spans="1:7" x14ac:dyDescent="0.25">
      <c r="A144" s="18" t="s">
        <v>142</v>
      </c>
      <c r="B144" s="19" t="s">
        <v>219</v>
      </c>
      <c r="C144" s="19" t="s">
        <v>219</v>
      </c>
      <c r="D144" s="18" t="s">
        <v>219</v>
      </c>
      <c r="E144" s="19" t="s">
        <v>219</v>
      </c>
      <c r="F144" s="19" t="s">
        <v>219</v>
      </c>
      <c r="G144" s="28" t="s">
        <v>230</v>
      </c>
    </row>
    <row r="145" spans="1:7" x14ac:dyDescent="0.25">
      <c r="A145" s="18" t="s">
        <v>143</v>
      </c>
      <c r="B145" s="21" t="s">
        <v>227</v>
      </c>
      <c r="C145" s="21" t="s">
        <v>227</v>
      </c>
      <c r="D145" s="21" t="s">
        <v>227</v>
      </c>
      <c r="E145" s="21" t="s">
        <v>227</v>
      </c>
      <c r="F145" s="21" t="s">
        <v>227</v>
      </c>
      <c r="G145" s="29" t="s">
        <v>230</v>
      </c>
    </row>
    <row r="146" spans="1:7" x14ac:dyDescent="0.25">
      <c r="A146" s="18" t="s">
        <v>144</v>
      </c>
      <c r="B146" s="19" t="s">
        <v>219</v>
      </c>
      <c r="C146" s="19" t="s">
        <v>219</v>
      </c>
      <c r="D146" s="18" t="s">
        <v>219</v>
      </c>
      <c r="E146" s="19" t="s">
        <v>219</v>
      </c>
      <c r="F146" s="19" t="s">
        <v>219</v>
      </c>
      <c r="G146" s="28" t="s">
        <v>230</v>
      </c>
    </row>
    <row r="147" spans="1:7" x14ac:dyDescent="0.25">
      <c r="A147" s="18" t="s">
        <v>145</v>
      </c>
      <c r="B147" s="19" t="s">
        <v>219</v>
      </c>
      <c r="C147" s="19" t="s">
        <v>219</v>
      </c>
      <c r="D147" s="20" t="s">
        <v>219</v>
      </c>
      <c r="E147" s="21" t="s">
        <v>219</v>
      </c>
      <c r="F147" s="21" t="s">
        <v>219</v>
      </c>
      <c r="G147" s="29" t="s">
        <v>230</v>
      </c>
    </row>
    <row r="148" spans="1:7" x14ac:dyDescent="0.25">
      <c r="A148" s="18" t="s">
        <v>146</v>
      </c>
      <c r="B148" s="19" t="s">
        <v>219</v>
      </c>
      <c r="C148" s="19" t="s">
        <v>219</v>
      </c>
      <c r="D148" s="18" t="s">
        <v>219</v>
      </c>
      <c r="E148" s="19" t="s">
        <v>219</v>
      </c>
      <c r="F148" s="19" t="s">
        <v>219</v>
      </c>
      <c r="G148" s="28" t="s">
        <v>230</v>
      </c>
    </row>
    <row r="149" spans="1:7" x14ac:dyDescent="0.25">
      <c r="A149" s="18" t="s">
        <v>147</v>
      </c>
      <c r="B149" s="19" t="s">
        <v>219</v>
      </c>
      <c r="C149" s="19" t="s">
        <v>219</v>
      </c>
      <c r="D149" s="20" t="s">
        <v>219</v>
      </c>
      <c r="E149" s="21" t="s">
        <v>219</v>
      </c>
      <c r="F149" s="21" t="s">
        <v>219</v>
      </c>
      <c r="G149" s="29" t="s">
        <v>230</v>
      </c>
    </row>
    <row r="150" spans="1:7" x14ac:dyDescent="0.25">
      <c r="A150" s="18" t="s">
        <v>148</v>
      </c>
      <c r="B150" s="19" t="s">
        <v>219</v>
      </c>
      <c r="C150" s="19" t="s">
        <v>219</v>
      </c>
      <c r="D150" s="18" t="s">
        <v>219</v>
      </c>
      <c r="E150" s="19" t="s">
        <v>219</v>
      </c>
      <c r="F150" s="19" t="s">
        <v>219</v>
      </c>
      <c r="G150" s="28" t="s">
        <v>230</v>
      </c>
    </row>
    <row r="151" spans="1:7" x14ac:dyDescent="0.25">
      <c r="A151" s="18" t="s">
        <v>149</v>
      </c>
      <c r="B151" s="21" t="s">
        <v>227</v>
      </c>
      <c r="C151" s="21" t="s">
        <v>227</v>
      </c>
      <c r="D151" s="21" t="s">
        <v>227</v>
      </c>
      <c r="E151" s="21" t="s">
        <v>227</v>
      </c>
      <c r="F151" s="21" t="s">
        <v>227</v>
      </c>
      <c r="G151" s="29" t="s">
        <v>230</v>
      </c>
    </row>
    <row r="152" spans="1:7" x14ac:dyDescent="0.25">
      <c r="A152" s="18" t="s">
        <v>150</v>
      </c>
      <c r="B152" s="19" t="s">
        <v>227</v>
      </c>
      <c r="C152" s="19" t="s">
        <v>227</v>
      </c>
      <c r="D152" s="19" t="s">
        <v>227</v>
      </c>
      <c r="E152" s="19" t="s">
        <v>227</v>
      </c>
      <c r="F152" s="19" t="s">
        <v>227</v>
      </c>
      <c r="G152" s="28" t="s">
        <v>230</v>
      </c>
    </row>
    <row r="153" spans="1:7" x14ac:dyDescent="0.25">
      <c r="A153" s="18" t="s">
        <v>151</v>
      </c>
      <c r="B153" s="19" t="s">
        <v>219</v>
      </c>
      <c r="C153" s="19" t="s">
        <v>219</v>
      </c>
      <c r="D153" s="20" t="s">
        <v>219</v>
      </c>
      <c r="E153" s="21" t="s">
        <v>219</v>
      </c>
      <c r="F153" s="21" t="s">
        <v>219</v>
      </c>
      <c r="G153" s="29" t="s">
        <v>230</v>
      </c>
    </row>
    <row r="154" spans="1:7" x14ac:dyDescent="0.25">
      <c r="A154" s="18" t="s">
        <v>152</v>
      </c>
      <c r="B154" s="19" t="s">
        <v>219</v>
      </c>
      <c r="C154" s="19" t="s">
        <v>219</v>
      </c>
      <c r="D154" s="18" t="s">
        <v>219</v>
      </c>
      <c r="E154" s="19" t="s">
        <v>219</v>
      </c>
      <c r="F154" s="19" t="s">
        <v>219</v>
      </c>
      <c r="G154" s="28" t="s">
        <v>230</v>
      </c>
    </row>
    <row r="155" spans="1:7" x14ac:dyDescent="0.25">
      <c r="A155" s="18" t="s">
        <v>153</v>
      </c>
      <c r="B155" s="21" t="s">
        <v>227</v>
      </c>
      <c r="C155" s="21" t="s">
        <v>227</v>
      </c>
      <c r="D155" s="21" t="s">
        <v>227</v>
      </c>
      <c r="E155" s="21" t="s">
        <v>227</v>
      </c>
      <c r="F155" s="21" t="s">
        <v>227</v>
      </c>
      <c r="G155" s="29" t="s">
        <v>230</v>
      </c>
    </row>
    <row r="156" spans="1:7" x14ac:dyDescent="0.25">
      <c r="A156" s="18" t="s">
        <v>154</v>
      </c>
      <c r="B156" s="19" t="s">
        <v>219</v>
      </c>
      <c r="C156" s="19" t="s">
        <v>219</v>
      </c>
      <c r="D156" s="18" t="s">
        <v>219</v>
      </c>
      <c r="E156" s="19" t="s">
        <v>219</v>
      </c>
      <c r="F156" s="19" t="s">
        <v>219</v>
      </c>
      <c r="G156" s="28" t="s">
        <v>230</v>
      </c>
    </row>
    <row r="157" spans="1:7" x14ac:dyDescent="0.25">
      <c r="A157" s="18" t="s">
        <v>155</v>
      </c>
      <c r="B157" s="21" t="s">
        <v>227</v>
      </c>
      <c r="C157" s="21" t="s">
        <v>227</v>
      </c>
      <c r="D157" s="21" t="s">
        <v>227</v>
      </c>
      <c r="E157" s="21" t="s">
        <v>227</v>
      </c>
      <c r="F157" s="21" t="s">
        <v>227</v>
      </c>
      <c r="G157" s="29" t="s">
        <v>230</v>
      </c>
    </row>
    <row r="158" spans="1:7" x14ac:dyDescent="0.25">
      <c r="A158" s="18" t="s">
        <v>156</v>
      </c>
      <c r="B158" s="19" t="s">
        <v>219</v>
      </c>
      <c r="C158" s="19" t="s">
        <v>219</v>
      </c>
      <c r="D158" s="18" t="s">
        <v>219</v>
      </c>
      <c r="E158" s="19" t="s">
        <v>219</v>
      </c>
      <c r="F158" s="19" t="s">
        <v>219</v>
      </c>
      <c r="G158" s="28" t="s">
        <v>230</v>
      </c>
    </row>
    <row r="159" spans="1:7" x14ac:dyDescent="0.25">
      <c r="A159" s="18" t="s">
        <v>157</v>
      </c>
      <c r="B159" s="21" t="s">
        <v>227</v>
      </c>
      <c r="C159" s="21" t="s">
        <v>227</v>
      </c>
      <c r="D159" s="21" t="s">
        <v>227</v>
      </c>
      <c r="E159" s="21" t="s">
        <v>227</v>
      </c>
      <c r="F159" s="21" t="s">
        <v>227</v>
      </c>
      <c r="G159" s="29" t="s">
        <v>230</v>
      </c>
    </row>
    <row r="160" spans="1:7" x14ac:dyDescent="0.25">
      <c r="A160" s="18" t="s">
        <v>158</v>
      </c>
      <c r="B160" s="19" t="s">
        <v>227</v>
      </c>
      <c r="C160" s="19" t="s">
        <v>227</v>
      </c>
      <c r="D160" s="19" t="s">
        <v>227</v>
      </c>
      <c r="E160" s="19" t="s">
        <v>227</v>
      </c>
      <c r="F160" s="19" t="s">
        <v>227</v>
      </c>
      <c r="G160" s="28" t="s">
        <v>230</v>
      </c>
    </row>
    <row r="161" spans="1:7" x14ac:dyDescent="0.25">
      <c r="A161" s="18" t="s">
        <v>159</v>
      </c>
      <c r="B161" s="19" t="s">
        <v>219</v>
      </c>
      <c r="C161" s="19" t="s">
        <v>219</v>
      </c>
      <c r="D161" s="20" t="s">
        <v>219</v>
      </c>
      <c r="E161" s="21" t="s">
        <v>219</v>
      </c>
      <c r="F161" s="21" t="s">
        <v>219</v>
      </c>
      <c r="G161" s="29" t="s">
        <v>230</v>
      </c>
    </row>
    <row r="162" spans="1:7" x14ac:dyDescent="0.25">
      <c r="A162" s="18" t="s">
        <v>160</v>
      </c>
      <c r="B162" s="19" t="s">
        <v>219</v>
      </c>
      <c r="C162" s="19" t="s">
        <v>219</v>
      </c>
      <c r="D162" s="18" t="s">
        <v>219</v>
      </c>
      <c r="E162" s="19" t="s">
        <v>219</v>
      </c>
      <c r="F162" s="19" t="s">
        <v>219</v>
      </c>
      <c r="G162" s="28" t="s">
        <v>230</v>
      </c>
    </row>
    <row r="163" spans="1:7" x14ac:dyDescent="0.25">
      <c r="A163" s="18" t="s">
        <v>161</v>
      </c>
      <c r="B163" s="19" t="s">
        <v>220</v>
      </c>
      <c r="C163" s="19" t="s">
        <v>220</v>
      </c>
      <c r="D163" s="20" t="s">
        <v>227</v>
      </c>
      <c r="E163" s="21" t="s">
        <v>227</v>
      </c>
      <c r="F163" s="21" t="s">
        <v>227</v>
      </c>
      <c r="G163" s="29" t="s">
        <v>230</v>
      </c>
    </row>
    <row r="164" spans="1:7" x14ac:dyDescent="0.25">
      <c r="A164" s="18" t="s">
        <v>162</v>
      </c>
      <c r="B164" s="19" t="s">
        <v>219</v>
      </c>
      <c r="C164" s="19" t="s">
        <v>219</v>
      </c>
      <c r="D164" s="18" t="s">
        <v>219</v>
      </c>
      <c r="E164" s="19" t="s">
        <v>219</v>
      </c>
      <c r="F164" s="19" t="s">
        <v>219</v>
      </c>
      <c r="G164" s="28" t="s">
        <v>230</v>
      </c>
    </row>
    <row r="165" spans="1:7" x14ac:dyDescent="0.25">
      <c r="A165" s="18" t="s">
        <v>163</v>
      </c>
      <c r="B165" s="21" t="s">
        <v>227</v>
      </c>
      <c r="C165" s="21" t="s">
        <v>227</v>
      </c>
      <c r="D165" s="21" t="s">
        <v>227</v>
      </c>
      <c r="E165" s="21" t="s">
        <v>227</v>
      </c>
      <c r="F165" s="21" t="s">
        <v>227</v>
      </c>
      <c r="G165" s="29" t="s">
        <v>230</v>
      </c>
    </row>
    <row r="166" spans="1:7" x14ac:dyDescent="0.25">
      <c r="A166" s="18" t="s">
        <v>164</v>
      </c>
      <c r="B166" s="19" t="s">
        <v>227</v>
      </c>
      <c r="C166" s="19" t="s">
        <v>227</v>
      </c>
      <c r="D166" s="19" t="s">
        <v>227</v>
      </c>
      <c r="E166" s="19" t="s">
        <v>227</v>
      </c>
      <c r="F166" s="19" t="s">
        <v>227</v>
      </c>
      <c r="G166" s="28" t="s">
        <v>230</v>
      </c>
    </row>
    <row r="167" spans="1:7" x14ac:dyDescent="0.25">
      <c r="A167" s="18" t="s">
        <v>165</v>
      </c>
      <c r="B167" s="19" t="s">
        <v>219</v>
      </c>
      <c r="C167" s="19" t="s">
        <v>219</v>
      </c>
      <c r="D167" s="20" t="s">
        <v>219</v>
      </c>
      <c r="E167" s="21" t="s">
        <v>219</v>
      </c>
      <c r="F167" s="21" t="s">
        <v>219</v>
      </c>
      <c r="G167" s="29" t="s">
        <v>230</v>
      </c>
    </row>
    <row r="168" spans="1:7" x14ac:dyDescent="0.25">
      <c r="A168" s="18" t="s">
        <v>166</v>
      </c>
      <c r="B168" s="19" t="s">
        <v>219</v>
      </c>
      <c r="C168" s="19" t="s">
        <v>219</v>
      </c>
      <c r="D168" s="18" t="s">
        <v>219</v>
      </c>
      <c r="E168" s="19" t="s">
        <v>219</v>
      </c>
      <c r="F168" s="19" t="s">
        <v>219</v>
      </c>
      <c r="G168" s="28" t="s">
        <v>230</v>
      </c>
    </row>
    <row r="169" spans="1:7" x14ac:dyDescent="0.25">
      <c r="A169" s="18" t="s">
        <v>167</v>
      </c>
      <c r="B169" s="19" t="s">
        <v>219</v>
      </c>
      <c r="C169" s="19" t="s">
        <v>219</v>
      </c>
      <c r="D169" s="20" t="s">
        <v>219</v>
      </c>
      <c r="E169" s="21" t="s">
        <v>219</v>
      </c>
      <c r="F169" s="21" t="s">
        <v>219</v>
      </c>
      <c r="G169" s="29" t="s">
        <v>230</v>
      </c>
    </row>
    <row r="170" spans="1:7" x14ac:dyDescent="0.25">
      <c r="A170" s="18" t="s">
        <v>168</v>
      </c>
      <c r="B170" s="19" t="s">
        <v>219</v>
      </c>
      <c r="C170" s="19" t="s">
        <v>219</v>
      </c>
      <c r="D170" s="18" t="s">
        <v>219</v>
      </c>
      <c r="E170" s="19" t="s">
        <v>219</v>
      </c>
      <c r="F170" s="19" t="s">
        <v>219</v>
      </c>
      <c r="G170" s="28" t="s">
        <v>229</v>
      </c>
    </row>
    <row r="171" spans="1:7" x14ac:dyDescent="0.25">
      <c r="A171" s="18" t="s">
        <v>169</v>
      </c>
      <c r="B171" s="19" t="s">
        <v>219</v>
      </c>
      <c r="C171" s="19" t="s">
        <v>219</v>
      </c>
      <c r="D171" s="20" t="s">
        <v>219</v>
      </c>
      <c r="E171" s="21" t="s">
        <v>227</v>
      </c>
      <c r="F171" s="21" t="s">
        <v>227</v>
      </c>
      <c r="G171" s="29" t="s">
        <v>230</v>
      </c>
    </row>
    <row r="172" spans="1:7" x14ac:dyDescent="0.25">
      <c r="A172" s="18" t="s">
        <v>170</v>
      </c>
      <c r="B172" s="19" t="s">
        <v>219</v>
      </c>
      <c r="C172" s="19" t="s">
        <v>219</v>
      </c>
      <c r="D172" s="18" t="s">
        <v>219</v>
      </c>
      <c r="E172" s="19" t="s">
        <v>227</v>
      </c>
      <c r="F172" s="19" t="s">
        <v>227</v>
      </c>
      <c r="G172" s="28" t="s">
        <v>230</v>
      </c>
    </row>
    <row r="173" spans="1:7" x14ac:dyDescent="0.25">
      <c r="A173" s="18" t="s">
        <v>171</v>
      </c>
      <c r="B173" s="19" t="s">
        <v>219</v>
      </c>
      <c r="C173" s="19" t="s">
        <v>219</v>
      </c>
      <c r="D173" s="20" t="s">
        <v>219</v>
      </c>
      <c r="E173" s="21" t="s">
        <v>219</v>
      </c>
      <c r="F173" s="21" t="s">
        <v>219</v>
      </c>
      <c r="G173" s="29" t="s">
        <v>230</v>
      </c>
    </row>
    <row r="174" spans="1:7" x14ac:dyDescent="0.25">
      <c r="A174" s="18" t="s">
        <v>172</v>
      </c>
      <c r="B174" s="19" t="s">
        <v>221</v>
      </c>
      <c r="C174" s="19" t="s">
        <v>221</v>
      </c>
      <c r="D174" s="19" t="s">
        <v>221</v>
      </c>
      <c r="E174" s="19" t="s">
        <v>221</v>
      </c>
      <c r="F174" s="19" t="s">
        <v>227</v>
      </c>
      <c r="G174" s="28" t="s">
        <v>230</v>
      </c>
    </row>
    <row r="175" spans="1:7" x14ac:dyDescent="0.25">
      <c r="A175" s="18" t="s">
        <v>173</v>
      </c>
      <c r="B175" s="19" t="s">
        <v>219</v>
      </c>
      <c r="C175" s="19" t="s">
        <v>219</v>
      </c>
      <c r="D175" s="20" t="s">
        <v>219</v>
      </c>
      <c r="E175" s="21" t="s">
        <v>219</v>
      </c>
      <c r="F175" s="21" t="s">
        <v>219</v>
      </c>
      <c r="G175" s="29" t="s">
        <v>230</v>
      </c>
    </row>
    <row r="176" spans="1:7" x14ac:dyDescent="0.25">
      <c r="A176" s="18" t="s">
        <v>174</v>
      </c>
      <c r="B176" s="19" t="s">
        <v>219</v>
      </c>
      <c r="C176" s="19" t="s">
        <v>219</v>
      </c>
      <c r="D176" s="18" t="s">
        <v>219</v>
      </c>
      <c r="E176" s="19" t="s">
        <v>219</v>
      </c>
      <c r="F176" s="19" t="s">
        <v>219</v>
      </c>
      <c r="G176" s="28" t="s">
        <v>230</v>
      </c>
    </row>
    <row r="177" spans="1:7" x14ac:dyDescent="0.25">
      <c r="A177" s="18" t="s">
        <v>175</v>
      </c>
      <c r="B177" s="19" t="s">
        <v>219</v>
      </c>
      <c r="C177" s="19" t="s">
        <v>219</v>
      </c>
      <c r="D177" s="20" t="s">
        <v>219</v>
      </c>
      <c r="E177" s="21" t="s">
        <v>219</v>
      </c>
      <c r="F177" s="21" t="s">
        <v>219</v>
      </c>
      <c r="G177" s="29" t="s">
        <v>230</v>
      </c>
    </row>
    <row r="178" spans="1:7" x14ac:dyDescent="0.25">
      <c r="A178" s="18" t="s">
        <v>176</v>
      </c>
      <c r="B178" s="19" t="s">
        <v>219</v>
      </c>
      <c r="C178" s="19" t="s">
        <v>219</v>
      </c>
      <c r="D178" s="18" t="s">
        <v>219</v>
      </c>
      <c r="E178" s="19" t="s">
        <v>219</v>
      </c>
      <c r="F178" s="19" t="s">
        <v>219</v>
      </c>
      <c r="G178" s="28" t="s">
        <v>230</v>
      </c>
    </row>
    <row r="179" spans="1:7" x14ac:dyDescent="0.25">
      <c r="A179" s="18" t="s">
        <v>177</v>
      </c>
      <c r="B179" s="19" t="s">
        <v>219</v>
      </c>
      <c r="C179" s="19" t="s">
        <v>219</v>
      </c>
      <c r="D179" s="20" t="s">
        <v>219</v>
      </c>
      <c r="E179" s="21" t="s">
        <v>219</v>
      </c>
      <c r="F179" s="21" t="s">
        <v>219</v>
      </c>
      <c r="G179" s="29" t="s">
        <v>229</v>
      </c>
    </row>
    <row r="180" spans="1:7" x14ac:dyDescent="0.25">
      <c r="A180" s="18" t="s">
        <v>178</v>
      </c>
      <c r="B180" s="19" t="s">
        <v>219</v>
      </c>
      <c r="C180" s="19" t="s">
        <v>219</v>
      </c>
      <c r="D180" s="18" t="s">
        <v>219</v>
      </c>
      <c r="E180" s="19" t="s">
        <v>219</v>
      </c>
      <c r="F180" s="19" t="s">
        <v>219</v>
      </c>
      <c r="G180" s="28" t="s">
        <v>230</v>
      </c>
    </row>
    <row r="181" spans="1:7" x14ac:dyDescent="0.25">
      <c r="A181" s="18" t="s">
        <v>179</v>
      </c>
      <c r="B181" s="19" t="s">
        <v>219</v>
      </c>
      <c r="C181" s="19" t="s">
        <v>219</v>
      </c>
      <c r="D181" s="20" t="s">
        <v>219</v>
      </c>
      <c r="E181" s="21" t="s">
        <v>219</v>
      </c>
      <c r="F181" s="21" t="s">
        <v>219</v>
      </c>
      <c r="G181" s="29" t="s">
        <v>230</v>
      </c>
    </row>
    <row r="182" spans="1:7" x14ac:dyDescent="0.25">
      <c r="A182" s="18" t="s">
        <v>180</v>
      </c>
      <c r="B182" s="19" t="s">
        <v>219</v>
      </c>
      <c r="C182" s="19" t="s">
        <v>219</v>
      </c>
      <c r="D182" s="18" t="s">
        <v>219</v>
      </c>
      <c r="E182" s="19" t="s">
        <v>219</v>
      </c>
      <c r="F182" s="19" t="s">
        <v>219</v>
      </c>
      <c r="G182" s="28" t="s">
        <v>230</v>
      </c>
    </row>
    <row r="183" spans="1:7" x14ac:dyDescent="0.25">
      <c r="A183" s="18" t="s">
        <v>181</v>
      </c>
      <c r="B183" s="19" t="s">
        <v>219</v>
      </c>
      <c r="C183" s="19" t="s">
        <v>219</v>
      </c>
      <c r="D183" s="20" t="s">
        <v>219</v>
      </c>
      <c r="E183" s="21" t="s">
        <v>219</v>
      </c>
      <c r="F183" s="21" t="s">
        <v>219</v>
      </c>
      <c r="G183" s="29" t="s">
        <v>230</v>
      </c>
    </row>
    <row r="184" spans="1:7" x14ac:dyDescent="0.25">
      <c r="A184" s="18" t="s">
        <v>182</v>
      </c>
      <c r="B184" s="19" t="s">
        <v>219</v>
      </c>
      <c r="C184" s="19" t="s">
        <v>219</v>
      </c>
      <c r="D184" s="18" t="s">
        <v>219</v>
      </c>
      <c r="E184" s="19" t="s">
        <v>219</v>
      </c>
      <c r="F184" s="19" t="s">
        <v>219</v>
      </c>
      <c r="G184" s="28" t="s">
        <v>230</v>
      </c>
    </row>
    <row r="185" spans="1:7" x14ac:dyDescent="0.25">
      <c r="A185" s="18" t="s">
        <v>183</v>
      </c>
      <c r="B185" s="19" t="s">
        <v>219</v>
      </c>
      <c r="C185" s="19" t="s">
        <v>219</v>
      </c>
      <c r="D185" s="20" t="s">
        <v>219</v>
      </c>
      <c r="E185" s="21" t="s">
        <v>219</v>
      </c>
      <c r="F185" s="21" t="s">
        <v>219</v>
      </c>
      <c r="G185" s="29" t="s">
        <v>230</v>
      </c>
    </row>
    <row r="186" spans="1:7" x14ac:dyDescent="0.25">
      <c r="A186" s="18" t="s">
        <v>184</v>
      </c>
      <c r="B186" s="19" t="s">
        <v>219</v>
      </c>
      <c r="C186" s="19" t="s">
        <v>219</v>
      </c>
      <c r="D186" s="18" t="s">
        <v>219</v>
      </c>
      <c r="E186" s="19" t="s">
        <v>219</v>
      </c>
      <c r="F186" s="19" t="s">
        <v>219</v>
      </c>
      <c r="G186" s="28" t="s">
        <v>230</v>
      </c>
    </row>
    <row r="187" spans="1:7" x14ac:dyDescent="0.25">
      <c r="A187" s="18" t="s">
        <v>185</v>
      </c>
      <c r="B187" s="19" t="s">
        <v>219</v>
      </c>
      <c r="C187" s="19" t="s">
        <v>219</v>
      </c>
      <c r="D187" s="20" t="s">
        <v>219</v>
      </c>
      <c r="E187" s="21" t="s">
        <v>219</v>
      </c>
      <c r="F187" s="21" t="s">
        <v>219</v>
      </c>
      <c r="G187" s="29" t="s">
        <v>230</v>
      </c>
    </row>
    <row r="188" spans="1:7" x14ac:dyDescent="0.25">
      <c r="A188" s="18" t="s">
        <v>144</v>
      </c>
      <c r="B188" s="19" t="s">
        <v>219</v>
      </c>
      <c r="C188" s="19" t="s">
        <v>219</v>
      </c>
      <c r="D188" s="18" t="s">
        <v>219</v>
      </c>
      <c r="E188" s="19" t="s">
        <v>219</v>
      </c>
      <c r="F188" s="19" t="s">
        <v>219</v>
      </c>
      <c r="G188" s="28" t="s">
        <v>230</v>
      </c>
    </row>
    <row r="189" spans="1:7" x14ac:dyDescent="0.25">
      <c r="A189" s="18" t="s">
        <v>141</v>
      </c>
      <c r="B189" s="19" t="s">
        <v>219</v>
      </c>
      <c r="C189" s="19" t="s">
        <v>219</v>
      </c>
      <c r="D189" s="20" t="s">
        <v>219</v>
      </c>
      <c r="E189" s="21" t="s">
        <v>219</v>
      </c>
      <c r="F189" s="21" t="s">
        <v>219</v>
      </c>
      <c r="G189" s="29" t="s">
        <v>230</v>
      </c>
    </row>
    <row r="190" spans="1:7" x14ac:dyDescent="0.25">
      <c r="A190" s="18" t="s">
        <v>186</v>
      </c>
      <c r="B190" s="19" t="s">
        <v>219</v>
      </c>
      <c r="C190" s="19" t="s">
        <v>219</v>
      </c>
      <c r="D190" s="18" t="s">
        <v>219</v>
      </c>
      <c r="E190" s="19" t="s">
        <v>219</v>
      </c>
      <c r="F190" s="19" t="s">
        <v>219</v>
      </c>
      <c r="G190" s="28" t="s">
        <v>230</v>
      </c>
    </row>
    <row r="191" spans="1:7" x14ac:dyDescent="0.25">
      <c r="A191" s="18" t="s">
        <v>187</v>
      </c>
      <c r="B191" s="19" t="s">
        <v>219</v>
      </c>
      <c r="C191" s="19" t="s">
        <v>219</v>
      </c>
      <c r="D191" s="20" t="s">
        <v>219</v>
      </c>
      <c r="E191" s="21" t="s">
        <v>219</v>
      </c>
      <c r="F191" s="21" t="s">
        <v>219</v>
      </c>
      <c r="G191" s="29" t="s">
        <v>230</v>
      </c>
    </row>
    <row r="192" spans="1:7" x14ac:dyDescent="0.25">
      <c r="A192" s="27" t="s">
        <v>188</v>
      </c>
      <c r="B192" s="19" t="s">
        <v>219</v>
      </c>
      <c r="C192" s="19" t="s">
        <v>219</v>
      </c>
      <c r="D192" s="18" t="s">
        <v>219</v>
      </c>
      <c r="E192" s="19" t="s">
        <v>219</v>
      </c>
      <c r="F192" s="19" t="s">
        <v>219</v>
      </c>
      <c r="G192" s="28" t="s">
        <v>230</v>
      </c>
    </row>
    <row r="193" spans="1:7" x14ac:dyDescent="0.25">
      <c r="A193" s="18" t="s">
        <v>189</v>
      </c>
      <c r="B193" s="19" t="s">
        <v>219</v>
      </c>
      <c r="C193" s="19" t="s">
        <v>219</v>
      </c>
      <c r="D193" s="20" t="s">
        <v>219</v>
      </c>
      <c r="E193" s="21" t="s">
        <v>219</v>
      </c>
      <c r="F193" s="21" t="s">
        <v>219</v>
      </c>
      <c r="G193" s="29" t="s">
        <v>230</v>
      </c>
    </row>
    <row r="194" spans="1:7" x14ac:dyDescent="0.25">
      <c r="A194" s="27" t="s">
        <v>190</v>
      </c>
      <c r="B194" s="19" t="s">
        <v>219</v>
      </c>
      <c r="C194" s="19" t="s">
        <v>219</v>
      </c>
      <c r="D194" s="18" t="s">
        <v>219</v>
      </c>
      <c r="E194" s="19" t="s">
        <v>219</v>
      </c>
      <c r="F194" s="19" t="s">
        <v>219</v>
      </c>
      <c r="G194" s="28" t="s">
        <v>230</v>
      </c>
    </row>
    <row r="195" spans="1:7" x14ac:dyDescent="0.25">
      <c r="A195" s="18" t="s">
        <v>191</v>
      </c>
      <c r="B195" s="19" t="s">
        <v>219</v>
      </c>
      <c r="C195" s="19" t="s">
        <v>219</v>
      </c>
      <c r="D195" s="20" t="s">
        <v>219</v>
      </c>
      <c r="E195" s="21" t="s">
        <v>219</v>
      </c>
      <c r="F195" s="21" t="s">
        <v>219</v>
      </c>
      <c r="G195" s="29" t="s">
        <v>229</v>
      </c>
    </row>
    <row r="196" spans="1:7" x14ac:dyDescent="0.25">
      <c r="A196" s="18" t="s">
        <v>192</v>
      </c>
      <c r="B196" s="19" t="s">
        <v>219</v>
      </c>
      <c r="C196" s="19" t="s">
        <v>219</v>
      </c>
      <c r="D196" s="18" t="s">
        <v>219</v>
      </c>
      <c r="E196" s="19" t="s">
        <v>219</v>
      </c>
      <c r="F196" s="19" t="s">
        <v>219</v>
      </c>
      <c r="G196" s="28" t="s">
        <v>230</v>
      </c>
    </row>
    <row r="197" spans="1:7" x14ac:dyDescent="0.25">
      <c r="A197" s="18" t="s">
        <v>193</v>
      </c>
      <c r="B197" s="19" t="s">
        <v>219</v>
      </c>
      <c r="C197" s="19" t="s">
        <v>219</v>
      </c>
      <c r="D197" s="20" t="s">
        <v>219</v>
      </c>
      <c r="E197" s="21" t="s">
        <v>219</v>
      </c>
      <c r="F197" s="21" t="s">
        <v>219</v>
      </c>
      <c r="G197" s="29" t="s">
        <v>230</v>
      </c>
    </row>
    <row r="198" spans="1:7" x14ac:dyDescent="0.25">
      <c r="A198" s="18" t="s">
        <v>194</v>
      </c>
      <c r="B198" s="19" t="s">
        <v>219</v>
      </c>
      <c r="C198" s="19" t="s">
        <v>219</v>
      </c>
      <c r="D198" s="18" t="s">
        <v>219</v>
      </c>
      <c r="E198" s="19" t="s">
        <v>219</v>
      </c>
      <c r="F198" s="19" t="s">
        <v>219</v>
      </c>
      <c r="G198" s="28" t="s">
        <v>230</v>
      </c>
    </row>
    <row r="199" spans="1:7" x14ac:dyDescent="0.25">
      <c r="A199" s="18" t="s">
        <v>195</v>
      </c>
      <c r="B199" s="19" t="s">
        <v>219</v>
      </c>
      <c r="C199" s="19" t="s">
        <v>219</v>
      </c>
      <c r="D199" s="20" t="s">
        <v>219</v>
      </c>
      <c r="E199" s="21" t="s">
        <v>219</v>
      </c>
      <c r="F199" s="21" t="s">
        <v>219</v>
      </c>
      <c r="G199" s="29" t="s">
        <v>230</v>
      </c>
    </row>
    <row r="200" spans="1:7" x14ac:dyDescent="0.25">
      <c r="A200" s="18" t="s">
        <v>196</v>
      </c>
      <c r="B200" s="19" t="s">
        <v>219</v>
      </c>
      <c r="C200" s="19" t="s">
        <v>219</v>
      </c>
      <c r="D200" s="18" t="s">
        <v>219</v>
      </c>
      <c r="E200" s="19" t="s">
        <v>219</v>
      </c>
      <c r="F200" s="19" t="s">
        <v>219</v>
      </c>
      <c r="G200" s="28" t="s">
        <v>230</v>
      </c>
    </row>
    <row r="201" spans="1:7" x14ac:dyDescent="0.25">
      <c r="A201" s="18" t="s">
        <v>197</v>
      </c>
      <c r="B201" s="19" t="s">
        <v>219</v>
      </c>
      <c r="C201" s="19" t="s">
        <v>219</v>
      </c>
      <c r="D201" s="20" t="s">
        <v>219</v>
      </c>
      <c r="E201" s="21" t="s">
        <v>219</v>
      </c>
      <c r="F201" s="21" t="s">
        <v>219</v>
      </c>
      <c r="G201" s="29" t="s">
        <v>230</v>
      </c>
    </row>
    <row r="202" spans="1:7" x14ac:dyDescent="0.25">
      <c r="A202" s="26" t="s">
        <v>198</v>
      </c>
      <c r="B202" s="25" t="s">
        <v>219</v>
      </c>
      <c r="C202" s="19" t="s">
        <v>219</v>
      </c>
      <c r="D202" s="18" t="s">
        <v>219</v>
      </c>
      <c r="E202" s="19" t="s">
        <v>219</v>
      </c>
      <c r="F202" s="19" t="s">
        <v>219</v>
      </c>
      <c r="G202" s="28" t="s">
        <v>230</v>
      </c>
    </row>
    <row r="203" spans="1:7" x14ac:dyDescent="0.25">
      <c r="A203" s="23" t="s">
        <v>199</v>
      </c>
      <c r="B203" s="19" t="s">
        <v>219</v>
      </c>
      <c r="C203" s="19" t="s">
        <v>219</v>
      </c>
      <c r="D203" s="20" t="s">
        <v>219</v>
      </c>
      <c r="E203" s="21" t="s">
        <v>219</v>
      </c>
      <c r="F203" s="21" t="s">
        <v>219</v>
      </c>
      <c r="G203" s="29" t="s">
        <v>230</v>
      </c>
    </row>
    <row r="204" spans="1:7" x14ac:dyDescent="0.25">
      <c r="A204" s="24" t="s">
        <v>200</v>
      </c>
      <c r="B204" s="25" t="s">
        <v>219</v>
      </c>
      <c r="C204" s="19" t="s">
        <v>219</v>
      </c>
      <c r="D204" s="18" t="s">
        <v>219</v>
      </c>
      <c r="E204" s="19" t="s">
        <v>219</v>
      </c>
      <c r="F204" s="19" t="s">
        <v>219</v>
      </c>
      <c r="G204" s="28" t="s">
        <v>230</v>
      </c>
    </row>
    <row r="205" spans="1:7" x14ac:dyDescent="0.25">
      <c r="A205" s="24" t="s">
        <v>201</v>
      </c>
      <c r="B205" s="25" t="s">
        <v>219</v>
      </c>
      <c r="C205" s="19" t="s">
        <v>219</v>
      </c>
      <c r="D205" s="20" t="s">
        <v>219</v>
      </c>
      <c r="E205" s="21" t="s">
        <v>219</v>
      </c>
      <c r="F205" s="21" t="s">
        <v>219</v>
      </c>
      <c r="G205" s="29" t="s">
        <v>230</v>
      </c>
    </row>
    <row r="206" spans="1:7" x14ac:dyDescent="0.25">
      <c r="A206" s="23" t="s">
        <v>202</v>
      </c>
      <c r="B206" s="19" t="s">
        <v>219</v>
      </c>
      <c r="C206" s="19" t="s">
        <v>219</v>
      </c>
      <c r="D206" s="18" t="s">
        <v>219</v>
      </c>
      <c r="E206" s="19" t="s">
        <v>219</v>
      </c>
      <c r="F206" s="19" t="s">
        <v>219</v>
      </c>
      <c r="G206" s="28" t="s">
        <v>230</v>
      </c>
    </row>
    <row r="207" spans="1:7" x14ac:dyDescent="0.25">
      <c r="A207" s="18" t="s">
        <v>203</v>
      </c>
      <c r="B207" s="19" t="s">
        <v>219</v>
      </c>
      <c r="C207" s="19" t="s">
        <v>219</v>
      </c>
      <c r="D207" s="20" t="s">
        <v>219</v>
      </c>
      <c r="E207" s="21" t="s">
        <v>219</v>
      </c>
      <c r="F207" s="21" t="s">
        <v>219</v>
      </c>
      <c r="G207" s="29" t="s">
        <v>230</v>
      </c>
    </row>
    <row r="208" spans="1:7" x14ac:dyDescent="0.25">
      <c r="A208" s="18" t="s">
        <v>204</v>
      </c>
      <c r="B208" s="19" t="s">
        <v>219</v>
      </c>
      <c r="C208" s="19" t="s">
        <v>219</v>
      </c>
      <c r="D208" s="18" t="s">
        <v>219</v>
      </c>
      <c r="E208" s="19" t="s">
        <v>219</v>
      </c>
      <c r="F208" s="19" t="s">
        <v>219</v>
      </c>
      <c r="G208" s="28" t="s">
        <v>230</v>
      </c>
    </row>
    <row r="209" spans="1:7" x14ac:dyDescent="0.25">
      <c r="A209" s="18" t="s">
        <v>205</v>
      </c>
      <c r="B209" s="19" t="s">
        <v>219</v>
      </c>
      <c r="C209" s="19" t="s">
        <v>219</v>
      </c>
      <c r="D209" s="20" t="s">
        <v>219</v>
      </c>
      <c r="E209" s="21" t="s">
        <v>219</v>
      </c>
      <c r="F209" s="21" t="s">
        <v>219</v>
      </c>
      <c r="G209" s="29" t="s">
        <v>230</v>
      </c>
    </row>
    <row r="210" spans="1:7" x14ac:dyDescent="0.25">
      <c r="A210" s="18" t="s">
        <v>206</v>
      </c>
      <c r="B210" s="19" t="s">
        <v>219</v>
      </c>
      <c r="C210" s="19" t="s">
        <v>219</v>
      </c>
      <c r="D210" s="18" t="s">
        <v>219</v>
      </c>
      <c r="E210" s="19" t="s">
        <v>219</v>
      </c>
      <c r="F210" s="19" t="s">
        <v>219</v>
      </c>
      <c r="G210" s="28" t="s">
        <v>230</v>
      </c>
    </row>
    <row r="211" spans="1:7" x14ac:dyDescent="0.25">
      <c r="A211" s="18" t="s">
        <v>207</v>
      </c>
      <c r="B211" s="19" t="s">
        <v>219</v>
      </c>
      <c r="C211" s="19" t="s">
        <v>219</v>
      </c>
      <c r="D211" s="20" t="s">
        <v>219</v>
      </c>
      <c r="E211" s="21" t="s">
        <v>219</v>
      </c>
      <c r="F211" s="21" t="s">
        <v>219</v>
      </c>
      <c r="G211" s="29" t="s">
        <v>229</v>
      </c>
    </row>
    <row r="212" spans="1:7" x14ac:dyDescent="0.25">
      <c r="A212" s="18" t="s">
        <v>208</v>
      </c>
      <c r="B212" s="19" t="s">
        <v>219</v>
      </c>
      <c r="C212" s="19" t="s">
        <v>219</v>
      </c>
      <c r="D212" s="18" t="s">
        <v>219</v>
      </c>
      <c r="E212" s="19" t="s">
        <v>219</v>
      </c>
      <c r="F212" s="19" t="s">
        <v>219</v>
      </c>
      <c r="G212" s="28" t="s">
        <v>230</v>
      </c>
    </row>
    <row r="213" spans="1:7" x14ac:dyDescent="0.25">
      <c r="A213" s="18" t="s">
        <v>209</v>
      </c>
      <c r="B213" s="19" t="s">
        <v>219</v>
      </c>
      <c r="C213" s="19" t="s">
        <v>219</v>
      </c>
      <c r="D213" s="20" t="s">
        <v>219</v>
      </c>
      <c r="E213" s="21" t="s">
        <v>219</v>
      </c>
      <c r="F213" s="21" t="s">
        <v>219</v>
      </c>
      <c r="G213" s="29" t="s">
        <v>230</v>
      </c>
    </row>
    <row r="214" spans="1:7" x14ac:dyDescent="0.25">
      <c r="A214" s="18" t="s">
        <v>210</v>
      </c>
      <c r="B214" s="19" t="s">
        <v>219</v>
      </c>
      <c r="C214" s="19" t="s">
        <v>219</v>
      </c>
      <c r="D214" s="18" t="s">
        <v>219</v>
      </c>
      <c r="E214" s="19" t="s">
        <v>219</v>
      </c>
      <c r="F214" s="19" t="s">
        <v>219</v>
      </c>
      <c r="G214" s="28" t="s">
        <v>229</v>
      </c>
    </row>
    <row r="215" spans="1:7" x14ac:dyDescent="0.25">
      <c r="A215" s="26" t="s">
        <v>211</v>
      </c>
      <c r="B215" s="25" t="s">
        <v>219</v>
      </c>
      <c r="C215" s="19" t="s">
        <v>219</v>
      </c>
      <c r="D215" s="20" t="s">
        <v>219</v>
      </c>
      <c r="E215" s="21" t="s">
        <v>219</v>
      </c>
      <c r="F215" s="21" t="s">
        <v>219</v>
      </c>
      <c r="G215" s="29" t="s">
        <v>229</v>
      </c>
    </row>
    <row r="216" spans="1:7" x14ac:dyDescent="0.25">
      <c r="A216" s="26" t="s">
        <v>212</v>
      </c>
      <c r="B216" s="25" t="s">
        <v>219</v>
      </c>
      <c r="C216" s="19" t="s">
        <v>219</v>
      </c>
      <c r="D216" s="18" t="s">
        <v>219</v>
      </c>
      <c r="E216" s="19" t="s">
        <v>219</v>
      </c>
      <c r="F216" s="19" t="s">
        <v>219</v>
      </c>
      <c r="G216" s="28" t="s">
        <v>230</v>
      </c>
    </row>
    <row r="217" spans="1:7" x14ac:dyDescent="0.25">
      <c r="A217" s="26" t="s">
        <v>213</v>
      </c>
      <c r="B217" s="25" t="s">
        <v>219</v>
      </c>
      <c r="C217" s="19" t="s">
        <v>219</v>
      </c>
      <c r="D217" s="20" t="s">
        <v>219</v>
      </c>
      <c r="E217" s="21" t="s">
        <v>219</v>
      </c>
      <c r="F217" s="21" t="s">
        <v>219</v>
      </c>
      <c r="G217" s="29" t="s">
        <v>229</v>
      </c>
    </row>
    <row r="218" spans="1:7" x14ac:dyDescent="0.25">
      <c r="A218" s="26" t="s">
        <v>214</v>
      </c>
      <c r="B218" s="25" t="s">
        <v>219</v>
      </c>
      <c r="C218" s="19" t="s">
        <v>219</v>
      </c>
      <c r="D218" s="18" t="s">
        <v>219</v>
      </c>
      <c r="E218" s="19" t="s">
        <v>219</v>
      </c>
      <c r="F218" s="19" t="s">
        <v>219</v>
      </c>
      <c r="G218" s="28" t="s">
        <v>229</v>
      </c>
    </row>
    <row r="219" spans="1:7" x14ac:dyDescent="0.25">
      <c r="A219" s="2"/>
      <c r="B219" s="3"/>
      <c r="C219" s="4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BF65F-C6C9-4719-83EA-28A882D4F04B}">
  <dimension ref="A1:F218"/>
  <sheetViews>
    <sheetView workbookViewId="0">
      <selection sqref="A1:F218"/>
    </sheetView>
  </sheetViews>
  <sheetFormatPr defaultRowHeight="15" x14ac:dyDescent="0.25"/>
  <cols>
    <col min="1" max="1" width="23.28515625" bestFit="1" customWidth="1"/>
    <col min="2" max="6" width="18.5703125" bestFit="1" customWidth="1"/>
  </cols>
  <sheetData>
    <row r="1" spans="1:6" x14ac:dyDescent="0.25">
      <c r="A1" t="s">
        <v>0</v>
      </c>
      <c r="B1" t="s">
        <v>234</v>
      </c>
      <c r="C1" t="s">
        <v>235</v>
      </c>
      <c r="D1" t="s">
        <v>236</v>
      </c>
      <c r="E1" t="s">
        <v>237</v>
      </c>
      <c r="F1" t="s">
        <v>238</v>
      </c>
    </row>
    <row r="2" spans="1:6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</row>
    <row r="4" spans="1:6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t="s">
        <v>5</v>
      </c>
      <c r="B6">
        <v>1</v>
      </c>
      <c r="C6">
        <v>1</v>
      </c>
      <c r="D6">
        <v>1</v>
      </c>
      <c r="E6">
        <v>1</v>
      </c>
      <c r="F6">
        <v>1</v>
      </c>
    </row>
    <row r="7" spans="1:6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</row>
    <row r="9" spans="1:6" x14ac:dyDescent="0.25">
      <c r="A9" t="s">
        <v>8</v>
      </c>
      <c r="B9">
        <v>1</v>
      </c>
      <c r="C9">
        <v>1</v>
      </c>
      <c r="D9">
        <v>1</v>
      </c>
      <c r="E9">
        <v>1</v>
      </c>
      <c r="F9">
        <v>1</v>
      </c>
    </row>
    <row r="10" spans="1:6" x14ac:dyDescent="0.25">
      <c r="A10" t="s">
        <v>9</v>
      </c>
      <c r="B10">
        <v>1</v>
      </c>
      <c r="C10">
        <v>1</v>
      </c>
      <c r="D10">
        <v>1</v>
      </c>
      <c r="E10">
        <v>1</v>
      </c>
      <c r="F10">
        <v>1</v>
      </c>
    </row>
    <row r="11" spans="1:6" x14ac:dyDescent="0.25">
      <c r="A11" t="s">
        <v>10</v>
      </c>
      <c r="B11">
        <v>1</v>
      </c>
      <c r="C11">
        <v>1</v>
      </c>
      <c r="D11">
        <v>1</v>
      </c>
      <c r="E11">
        <v>1</v>
      </c>
      <c r="F11">
        <v>1</v>
      </c>
    </row>
    <row r="12" spans="1:6" x14ac:dyDescent="0.25">
      <c r="A12" t="s">
        <v>11</v>
      </c>
      <c r="B12">
        <v>1</v>
      </c>
      <c r="C12">
        <v>1</v>
      </c>
      <c r="D12">
        <v>1</v>
      </c>
      <c r="E12">
        <v>1</v>
      </c>
      <c r="F12">
        <v>1</v>
      </c>
    </row>
    <row r="13" spans="1: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t="s">
        <v>13</v>
      </c>
      <c r="B14">
        <v>1</v>
      </c>
      <c r="C14">
        <v>1</v>
      </c>
      <c r="D14">
        <v>1</v>
      </c>
      <c r="E14">
        <v>1</v>
      </c>
      <c r="F14">
        <v>1</v>
      </c>
    </row>
    <row r="15" spans="1: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t="s">
        <v>15</v>
      </c>
      <c r="B16">
        <v>1</v>
      </c>
      <c r="C16">
        <v>1</v>
      </c>
      <c r="D16">
        <v>1</v>
      </c>
      <c r="E16">
        <v>1</v>
      </c>
      <c r="F16">
        <v>1</v>
      </c>
    </row>
    <row r="17" spans="1: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t="s">
        <v>17</v>
      </c>
      <c r="B18">
        <v>1</v>
      </c>
      <c r="C18">
        <v>1</v>
      </c>
      <c r="D18">
        <v>1</v>
      </c>
      <c r="E18">
        <v>1</v>
      </c>
      <c r="F18">
        <v>1</v>
      </c>
    </row>
    <row r="19" spans="1:6" x14ac:dyDescent="0.25">
      <c r="A19" t="s">
        <v>18</v>
      </c>
      <c r="B19">
        <v>1</v>
      </c>
      <c r="C19">
        <v>1</v>
      </c>
      <c r="D19">
        <v>1</v>
      </c>
      <c r="E19">
        <v>1</v>
      </c>
      <c r="F19">
        <v>1</v>
      </c>
    </row>
    <row r="20" spans="1:6" x14ac:dyDescent="0.25">
      <c r="A20" t="s">
        <v>19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t="s">
        <v>20</v>
      </c>
      <c r="B21">
        <v>1</v>
      </c>
      <c r="C21">
        <v>1</v>
      </c>
      <c r="D21">
        <v>1</v>
      </c>
      <c r="E21">
        <v>1</v>
      </c>
      <c r="F21">
        <v>1</v>
      </c>
    </row>
    <row r="22" spans="1:6" x14ac:dyDescent="0.25">
      <c r="A22" t="s">
        <v>21</v>
      </c>
      <c r="B22">
        <v>1</v>
      </c>
      <c r="C22">
        <v>1</v>
      </c>
      <c r="D22">
        <v>1</v>
      </c>
      <c r="E22">
        <v>1</v>
      </c>
      <c r="F22">
        <v>1</v>
      </c>
    </row>
    <row r="23" spans="1:6" x14ac:dyDescent="0.25">
      <c r="A23" t="s">
        <v>22</v>
      </c>
      <c r="B23">
        <v>1</v>
      </c>
      <c r="C23">
        <v>1</v>
      </c>
      <c r="D23">
        <v>1</v>
      </c>
      <c r="E23">
        <v>1</v>
      </c>
      <c r="F23">
        <v>1</v>
      </c>
    </row>
    <row r="24" spans="1:6" x14ac:dyDescent="0.25">
      <c r="A24" t="s">
        <v>23</v>
      </c>
      <c r="B24">
        <v>0</v>
      </c>
      <c r="C24">
        <v>0</v>
      </c>
      <c r="D24">
        <v>0</v>
      </c>
      <c r="E24">
        <v>0</v>
      </c>
      <c r="F24">
        <v>1</v>
      </c>
    </row>
    <row r="25" spans="1:6" x14ac:dyDescent="0.25">
      <c r="A25" t="s">
        <v>24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t="s">
        <v>25</v>
      </c>
      <c r="B26">
        <v>1</v>
      </c>
      <c r="C26">
        <v>1</v>
      </c>
      <c r="D26">
        <v>1</v>
      </c>
      <c r="E26">
        <v>1</v>
      </c>
      <c r="F26">
        <v>1</v>
      </c>
    </row>
    <row r="27" spans="1:6" x14ac:dyDescent="0.25">
      <c r="A27" t="s">
        <v>26</v>
      </c>
      <c r="B27">
        <v>1</v>
      </c>
      <c r="C27">
        <v>1</v>
      </c>
      <c r="D27">
        <v>1</v>
      </c>
      <c r="E27">
        <v>1</v>
      </c>
      <c r="F27">
        <v>1</v>
      </c>
    </row>
    <row r="28" spans="1:6" x14ac:dyDescent="0.25">
      <c r="A28" t="s">
        <v>27</v>
      </c>
      <c r="B28">
        <v>1</v>
      </c>
      <c r="C28">
        <v>1</v>
      </c>
      <c r="D28">
        <v>1</v>
      </c>
      <c r="E28">
        <v>1</v>
      </c>
      <c r="F28">
        <v>1</v>
      </c>
    </row>
    <row r="29" spans="1:6" x14ac:dyDescent="0.25">
      <c r="A29" t="s">
        <v>28</v>
      </c>
      <c r="B29">
        <v>1</v>
      </c>
      <c r="C29">
        <v>1</v>
      </c>
      <c r="D29">
        <v>1</v>
      </c>
      <c r="E29">
        <v>1</v>
      </c>
      <c r="F29">
        <v>1</v>
      </c>
    </row>
    <row r="30" spans="1:6" x14ac:dyDescent="0.25">
      <c r="A30" t="s">
        <v>29</v>
      </c>
      <c r="B30">
        <v>0</v>
      </c>
      <c r="C30">
        <v>0</v>
      </c>
      <c r="D30">
        <v>1</v>
      </c>
      <c r="E30">
        <v>1</v>
      </c>
      <c r="F30">
        <v>1</v>
      </c>
    </row>
    <row r="31" spans="1:6" x14ac:dyDescent="0.25">
      <c r="A31" t="s">
        <v>30</v>
      </c>
      <c r="B31">
        <v>1</v>
      </c>
      <c r="C31">
        <v>1</v>
      </c>
      <c r="D31">
        <v>1</v>
      </c>
      <c r="E31">
        <v>1</v>
      </c>
      <c r="F31">
        <v>1</v>
      </c>
    </row>
    <row r="32" spans="1:6" x14ac:dyDescent="0.25">
      <c r="A32" t="s">
        <v>31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t="s">
        <v>32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t="s">
        <v>33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t="s">
        <v>34</v>
      </c>
      <c r="B35">
        <v>1</v>
      </c>
      <c r="C35">
        <v>1</v>
      </c>
      <c r="D35">
        <v>1</v>
      </c>
      <c r="E35">
        <v>1</v>
      </c>
      <c r="F35">
        <v>1</v>
      </c>
    </row>
    <row r="36" spans="1:6" x14ac:dyDescent="0.25">
      <c r="A36" t="s">
        <v>35</v>
      </c>
      <c r="B36">
        <v>0</v>
      </c>
      <c r="C36">
        <v>0</v>
      </c>
      <c r="D36">
        <v>0</v>
      </c>
      <c r="E36">
        <v>1</v>
      </c>
      <c r="F36">
        <v>1</v>
      </c>
    </row>
    <row r="37" spans="1:6" x14ac:dyDescent="0.25">
      <c r="A37" t="s">
        <v>36</v>
      </c>
      <c r="B37">
        <v>1</v>
      </c>
      <c r="C37">
        <v>1</v>
      </c>
      <c r="D37">
        <v>1</v>
      </c>
      <c r="E37">
        <v>1</v>
      </c>
      <c r="F37">
        <v>1</v>
      </c>
    </row>
    <row r="38" spans="1:6" x14ac:dyDescent="0.25">
      <c r="A38" t="s">
        <v>37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t="s">
        <v>38</v>
      </c>
      <c r="B39">
        <v>1</v>
      </c>
      <c r="C39">
        <v>1</v>
      </c>
      <c r="D39">
        <v>1</v>
      </c>
      <c r="E39">
        <v>1</v>
      </c>
      <c r="F39">
        <v>1</v>
      </c>
    </row>
    <row r="40" spans="1:6" x14ac:dyDescent="0.25">
      <c r="A40" t="s">
        <v>39</v>
      </c>
      <c r="B40">
        <v>1</v>
      </c>
      <c r="C40">
        <v>1</v>
      </c>
      <c r="D40">
        <v>1</v>
      </c>
      <c r="E40">
        <v>1</v>
      </c>
      <c r="F40">
        <v>1</v>
      </c>
    </row>
    <row r="41" spans="1:6" x14ac:dyDescent="0.25">
      <c r="A41" t="s">
        <v>40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t="s">
        <v>41</v>
      </c>
      <c r="B42">
        <v>1</v>
      </c>
      <c r="C42">
        <v>1</v>
      </c>
      <c r="D42">
        <v>1</v>
      </c>
      <c r="E42">
        <v>1</v>
      </c>
      <c r="F42">
        <v>1</v>
      </c>
    </row>
    <row r="43" spans="1:6" x14ac:dyDescent="0.25">
      <c r="A43" t="s">
        <v>42</v>
      </c>
      <c r="B43">
        <v>1</v>
      </c>
      <c r="C43">
        <v>1</v>
      </c>
      <c r="D43">
        <v>1</v>
      </c>
      <c r="E43">
        <v>1</v>
      </c>
      <c r="F43">
        <v>1</v>
      </c>
    </row>
    <row r="44" spans="1:6" x14ac:dyDescent="0.25">
      <c r="A44" t="s">
        <v>43</v>
      </c>
      <c r="B44">
        <v>1</v>
      </c>
      <c r="C44">
        <v>1</v>
      </c>
      <c r="D44">
        <v>1</v>
      </c>
      <c r="E44">
        <v>1</v>
      </c>
      <c r="F44">
        <v>1</v>
      </c>
    </row>
    <row r="45" spans="1:6" x14ac:dyDescent="0.25">
      <c r="A45" t="s">
        <v>30</v>
      </c>
      <c r="B45">
        <v>1</v>
      </c>
      <c r="C45">
        <v>1</v>
      </c>
      <c r="D45">
        <v>1</v>
      </c>
      <c r="E45">
        <v>1</v>
      </c>
      <c r="F45">
        <v>1</v>
      </c>
    </row>
    <row r="46" spans="1:6" x14ac:dyDescent="0.25">
      <c r="A46" t="s">
        <v>44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t="s">
        <v>45</v>
      </c>
      <c r="B47">
        <v>1</v>
      </c>
      <c r="C47">
        <v>1</v>
      </c>
      <c r="D47">
        <v>1</v>
      </c>
      <c r="E47">
        <v>1</v>
      </c>
      <c r="F47">
        <v>1</v>
      </c>
    </row>
    <row r="48" spans="1:6" x14ac:dyDescent="0.25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t="s">
        <v>48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t="s">
        <v>49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t="s">
        <v>50</v>
      </c>
      <c r="B52">
        <v>1</v>
      </c>
      <c r="C52">
        <v>1</v>
      </c>
      <c r="D52">
        <v>1</v>
      </c>
      <c r="E52">
        <v>1</v>
      </c>
      <c r="F52">
        <v>1</v>
      </c>
    </row>
    <row r="53" spans="1:6" x14ac:dyDescent="0.25">
      <c r="A53" t="s">
        <v>51</v>
      </c>
      <c r="B53">
        <v>1</v>
      </c>
      <c r="C53">
        <v>1</v>
      </c>
      <c r="D53">
        <v>1</v>
      </c>
      <c r="E53">
        <v>1</v>
      </c>
      <c r="F53">
        <v>1</v>
      </c>
    </row>
    <row r="54" spans="1:6" x14ac:dyDescent="0.25">
      <c r="A54" t="s">
        <v>52</v>
      </c>
      <c r="B54">
        <v>1</v>
      </c>
      <c r="C54">
        <v>1</v>
      </c>
      <c r="D54">
        <v>1</v>
      </c>
      <c r="E54">
        <v>1</v>
      </c>
      <c r="F54">
        <v>1</v>
      </c>
    </row>
    <row r="55" spans="1:6" x14ac:dyDescent="0.25">
      <c r="A55" t="s">
        <v>53</v>
      </c>
      <c r="B55">
        <v>1</v>
      </c>
      <c r="C55">
        <v>1</v>
      </c>
      <c r="D55">
        <v>1</v>
      </c>
      <c r="E55">
        <v>1</v>
      </c>
      <c r="F55">
        <v>1</v>
      </c>
    </row>
    <row r="56" spans="1:6" x14ac:dyDescent="0.25">
      <c r="A56" t="s">
        <v>54</v>
      </c>
      <c r="B56">
        <v>1</v>
      </c>
      <c r="C56">
        <v>1</v>
      </c>
      <c r="D56">
        <v>1</v>
      </c>
      <c r="E56">
        <v>1</v>
      </c>
      <c r="F56">
        <v>1</v>
      </c>
    </row>
    <row r="57" spans="1:6" x14ac:dyDescent="0.25">
      <c r="A57" t="s">
        <v>55</v>
      </c>
      <c r="B57">
        <v>1</v>
      </c>
      <c r="C57">
        <v>1</v>
      </c>
      <c r="D57">
        <v>1</v>
      </c>
      <c r="E57">
        <v>1</v>
      </c>
      <c r="F57">
        <v>1</v>
      </c>
    </row>
    <row r="58" spans="1:6" x14ac:dyDescent="0.25">
      <c r="A58" t="s">
        <v>56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t="s">
        <v>57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t="s">
        <v>58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t="s">
        <v>59</v>
      </c>
      <c r="B61">
        <v>1</v>
      </c>
      <c r="C61">
        <v>1</v>
      </c>
      <c r="D61">
        <v>1</v>
      </c>
      <c r="E61">
        <v>1</v>
      </c>
      <c r="F61">
        <v>1</v>
      </c>
    </row>
    <row r="62" spans="1:6" x14ac:dyDescent="0.25">
      <c r="A62" t="s">
        <v>60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t="s">
        <v>61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t="s">
        <v>62</v>
      </c>
      <c r="B64">
        <v>1</v>
      </c>
      <c r="C64">
        <v>1</v>
      </c>
      <c r="D64">
        <v>1</v>
      </c>
      <c r="E64">
        <v>1</v>
      </c>
      <c r="F64">
        <v>1</v>
      </c>
    </row>
    <row r="65" spans="1:6" x14ac:dyDescent="0.25">
      <c r="A65" t="s">
        <v>63</v>
      </c>
      <c r="B65">
        <v>1</v>
      </c>
      <c r="C65">
        <v>1</v>
      </c>
      <c r="D65">
        <v>1</v>
      </c>
      <c r="E65">
        <v>1</v>
      </c>
      <c r="F65">
        <v>1</v>
      </c>
    </row>
    <row r="66" spans="1:6" x14ac:dyDescent="0.25">
      <c r="A66" t="s">
        <v>64</v>
      </c>
      <c r="B66">
        <v>1</v>
      </c>
      <c r="C66">
        <v>1</v>
      </c>
      <c r="D66">
        <v>1</v>
      </c>
      <c r="E66">
        <v>1</v>
      </c>
      <c r="F66">
        <v>1</v>
      </c>
    </row>
    <row r="67" spans="1:6" x14ac:dyDescent="0.25">
      <c r="A67" t="s">
        <v>65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t="s">
        <v>66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t="s">
        <v>67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t="s">
        <v>68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t="s">
        <v>69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t="s">
        <v>70</v>
      </c>
      <c r="B72">
        <v>1</v>
      </c>
      <c r="C72">
        <v>1</v>
      </c>
      <c r="D72">
        <v>1</v>
      </c>
      <c r="E72">
        <v>1</v>
      </c>
      <c r="F72">
        <v>1</v>
      </c>
    </row>
    <row r="73" spans="1:6" x14ac:dyDescent="0.25">
      <c r="A73" t="s">
        <v>72</v>
      </c>
      <c r="B73">
        <v>1</v>
      </c>
      <c r="C73">
        <v>1</v>
      </c>
      <c r="D73">
        <v>1</v>
      </c>
      <c r="E73">
        <v>1</v>
      </c>
      <c r="F73">
        <v>1</v>
      </c>
    </row>
    <row r="74" spans="1:6" x14ac:dyDescent="0.25">
      <c r="A74" t="s">
        <v>73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t="s">
        <v>74</v>
      </c>
      <c r="B75">
        <v>1</v>
      </c>
      <c r="C75">
        <v>1</v>
      </c>
      <c r="D75">
        <v>1</v>
      </c>
      <c r="E75">
        <v>1</v>
      </c>
      <c r="F75">
        <v>1</v>
      </c>
    </row>
    <row r="76" spans="1:6" x14ac:dyDescent="0.25">
      <c r="A76" t="s">
        <v>75</v>
      </c>
      <c r="B76">
        <v>1</v>
      </c>
      <c r="C76">
        <v>1</v>
      </c>
      <c r="D76">
        <v>1</v>
      </c>
      <c r="E76">
        <v>1</v>
      </c>
      <c r="F76">
        <v>1</v>
      </c>
    </row>
    <row r="77" spans="1:6" x14ac:dyDescent="0.25">
      <c r="A77" t="s">
        <v>76</v>
      </c>
      <c r="B77">
        <v>1</v>
      </c>
      <c r="C77">
        <v>1</v>
      </c>
      <c r="D77">
        <v>1</v>
      </c>
      <c r="E77">
        <v>1</v>
      </c>
      <c r="F77">
        <v>1</v>
      </c>
    </row>
    <row r="78" spans="1:6" x14ac:dyDescent="0.25">
      <c r="A78" t="s">
        <v>77</v>
      </c>
      <c r="B78">
        <v>1</v>
      </c>
      <c r="C78">
        <v>1</v>
      </c>
      <c r="D78">
        <v>1</v>
      </c>
      <c r="E78">
        <v>1</v>
      </c>
      <c r="F78">
        <v>1</v>
      </c>
    </row>
    <row r="79" spans="1:6" x14ac:dyDescent="0.25">
      <c r="A79" t="s">
        <v>78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t="s">
        <v>79</v>
      </c>
      <c r="B80">
        <v>1</v>
      </c>
      <c r="C80">
        <v>1</v>
      </c>
      <c r="D80">
        <v>1</v>
      </c>
      <c r="E80">
        <v>1</v>
      </c>
      <c r="F80">
        <v>1</v>
      </c>
    </row>
    <row r="81" spans="1:6" x14ac:dyDescent="0.25">
      <c r="A81" t="s">
        <v>80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t="s">
        <v>81</v>
      </c>
      <c r="B82">
        <v>1</v>
      </c>
      <c r="C82">
        <v>1</v>
      </c>
      <c r="D82">
        <v>1</v>
      </c>
      <c r="E82">
        <v>1</v>
      </c>
      <c r="F82">
        <v>1</v>
      </c>
    </row>
    <row r="83" spans="1:6" x14ac:dyDescent="0.25">
      <c r="A83" t="s">
        <v>82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t="s">
        <v>83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t="s">
        <v>84</v>
      </c>
      <c r="B85">
        <v>1</v>
      </c>
      <c r="C85">
        <v>1</v>
      </c>
      <c r="D85">
        <v>1</v>
      </c>
      <c r="E85">
        <v>1</v>
      </c>
      <c r="F85">
        <v>1</v>
      </c>
    </row>
    <row r="86" spans="1:6" x14ac:dyDescent="0.25">
      <c r="A86" t="s">
        <v>85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t="s">
        <v>86</v>
      </c>
      <c r="B87">
        <v>1</v>
      </c>
      <c r="C87">
        <v>1</v>
      </c>
      <c r="D87">
        <v>1</v>
      </c>
      <c r="E87">
        <v>1</v>
      </c>
      <c r="F87">
        <v>1</v>
      </c>
    </row>
    <row r="88" spans="1:6" x14ac:dyDescent="0.25">
      <c r="A88" t="s">
        <v>87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t="s">
        <v>88</v>
      </c>
      <c r="B89">
        <v>1</v>
      </c>
      <c r="C89">
        <v>1</v>
      </c>
      <c r="D89">
        <v>1</v>
      </c>
      <c r="E89">
        <v>1</v>
      </c>
      <c r="F89">
        <v>1</v>
      </c>
    </row>
    <row r="90" spans="1:6" x14ac:dyDescent="0.25">
      <c r="A90" t="s">
        <v>89</v>
      </c>
      <c r="B90">
        <v>1</v>
      </c>
      <c r="C90">
        <v>1</v>
      </c>
      <c r="D90">
        <v>1</v>
      </c>
      <c r="E90">
        <v>1</v>
      </c>
      <c r="F90">
        <v>1</v>
      </c>
    </row>
    <row r="91" spans="1:6" x14ac:dyDescent="0.25">
      <c r="A91" t="s">
        <v>90</v>
      </c>
      <c r="B91">
        <v>1</v>
      </c>
      <c r="C91">
        <v>1</v>
      </c>
      <c r="D91">
        <v>1</v>
      </c>
      <c r="E91">
        <v>1</v>
      </c>
      <c r="F91">
        <v>1</v>
      </c>
    </row>
    <row r="92" spans="1:6" x14ac:dyDescent="0.25">
      <c r="A92" t="s">
        <v>91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t="s">
        <v>92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t="s">
        <v>93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t="s">
        <v>94</v>
      </c>
      <c r="B95">
        <v>1</v>
      </c>
      <c r="C95">
        <v>1</v>
      </c>
      <c r="D95">
        <v>1</v>
      </c>
      <c r="E95">
        <v>1</v>
      </c>
      <c r="F95">
        <v>1</v>
      </c>
    </row>
    <row r="96" spans="1:6" x14ac:dyDescent="0.25">
      <c r="A96" t="s">
        <v>95</v>
      </c>
      <c r="B96">
        <v>1</v>
      </c>
      <c r="C96">
        <v>1</v>
      </c>
      <c r="D96">
        <v>1</v>
      </c>
      <c r="E96">
        <v>1</v>
      </c>
      <c r="F96">
        <v>1</v>
      </c>
    </row>
    <row r="97" spans="1:6" x14ac:dyDescent="0.25">
      <c r="A97" t="s">
        <v>96</v>
      </c>
      <c r="B97">
        <v>1</v>
      </c>
      <c r="C97">
        <v>1</v>
      </c>
      <c r="D97">
        <v>1</v>
      </c>
      <c r="E97">
        <v>1</v>
      </c>
      <c r="F97">
        <v>1</v>
      </c>
    </row>
    <row r="98" spans="1:6" x14ac:dyDescent="0.25">
      <c r="A98" t="s">
        <v>97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t="s">
        <v>98</v>
      </c>
      <c r="B99">
        <v>1</v>
      </c>
      <c r="C99">
        <v>1</v>
      </c>
      <c r="D99">
        <v>1</v>
      </c>
      <c r="E99">
        <v>1</v>
      </c>
      <c r="F99">
        <v>1</v>
      </c>
    </row>
    <row r="100" spans="1:6" x14ac:dyDescent="0.25">
      <c r="A100" t="s">
        <v>76</v>
      </c>
      <c r="B100">
        <v>1</v>
      </c>
      <c r="C100">
        <v>1</v>
      </c>
      <c r="D100">
        <v>1</v>
      </c>
      <c r="E100">
        <v>1</v>
      </c>
      <c r="F100">
        <v>1</v>
      </c>
    </row>
    <row r="101" spans="1:6" x14ac:dyDescent="0.25">
      <c r="A101" t="s">
        <v>99</v>
      </c>
      <c r="B101">
        <v>1</v>
      </c>
      <c r="C101">
        <v>1</v>
      </c>
      <c r="D101">
        <v>1</v>
      </c>
      <c r="E101">
        <v>1</v>
      </c>
      <c r="F101">
        <v>1</v>
      </c>
    </row>
    <row r="102" spans="1:6" x14ac:dyDescent="0.25">
      <c r="A102" t="s">
        <v>100</v>
      </c>
      <c r="B102">
        <v>1</v>
      </c>
      <c r="C102">
        <v>1</v>
      </c>
      <c r="D102">
        <v>1</v>
      </c>
      <c r="E102">
        <v>1</v>
      </c>
      <c r="F102">
        <v>1</v>
      </c>
    </row>
    <row r="103" spans="1:6" x14ac:dyDescent="0.25">
      <c r="A103" t="s">
        <v>101</v>
      </c>
      <c r="B103">
        <v>1</v>
      </c>
      <c r="C103">
        <v>1</v>
      </c>
      <c r="D103">
        <v>1</v>
      </c>
      <c r="E103">
        <v>1</v>
      </c>
      <c r="F103">
        <v>1</v>
      </c>
    </row>
    <row r="104" spans="1:6" x14ac:dyDescent="0.25">
      <c r="A104" t="s">
        <v>102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t="s">
        <v>103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t="s">
        <v>104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t="s">
        <v>105</v>
      </c>
      <c r="B107">
        <v>1</v>
      </c>
      <c r="C107">
        <v>1</v>
      </c>
      <c r="D107">
        <v>1</v>
      </c>
      <c r="E107">
        <v>1</v>
      </c>
      <c r="F107">
        <v>1</v>
      </c>
    </row>
    <row r="108" spans="1:6" x14ac:dyDescent="0.25">
      <c r="A108" t="s">
        <v>106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t="s">
        <v>107</v>
      </c>
      <c r="B109">
        <v>1</v>
      </c>
      <c r="C109">
        <v>1</v>
      </c>
      <c r="D109">
        <v>1</v>
      </c>
      <c r="E109">
        <v>1</v>
      </c>
      <c r="F109">
        <v>1</v>
      </c>
    </row>
    <row r="110" spans="1:6" x14ac:dyDescent="0.25">
      <c r="A110" t="s">
        <v>108</v>
      </c>
      <c r="B110">
        <v>1</v>
      </c>
      <c r="C110">
        <v>1</v>
      </c>
      <c r="D110">
        <v>1</v>
      </c>
      <c r="E110">
        <v>1</v>
      </c>
      <c r="F110">
        <v>1</v>
      </c>
    </row>
    <row r="111" spans="1:6" x14ac:dyDescent="0.25">
      <c r="A111" t="s">
        <v>109</v>
      </c>
      <c r="B111">
        <v>1</v>
      </c>
      <c r="C111">
        <v>1</v>
      </c>
      <c r="D111">
        <v>1</v>
      </c>
      <c r="E111">
        <v>1</v>
      </c>
      <c r="F111">
        <v>1</v>
      </c>
    </row>
    <row r="112" spans="1:6" x14ac:dyDescent="0.25">
      <c r="A112" t="s">
        <v>110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t="s">
        <v>111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t="s">
        <v>112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t="s">
        <v>113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t="s">
        <v>114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t="s">
        <v>115</v>
      </c>
      <c r="B117">
        <v>1</v>
      </c>
      <c r="C117">
        <v>1</v>
      </c>
      <c r="D117">
        <v>1</v>
      </c>
      <c r="E117">
        <v>1</v>
      </c>
      <c r="F117">
        <v>1</v>
      </c>
    </row>
    <row r="118" spans="1:6" x14ac:dyDescent="0.25">
      <c r="A118" t="s">
        <v>116</v>
      </c>
      <c r="B118">
        <v>1</v>
      </c>
      <c r="C118">
        <v>1</v>
      </c>
      <c r="D118">
        <v>1</v>
      </c>
      <c r="E118">
        <v>1</v>
      </c>
      <c r="F118">
        <v>1</v>
      </c>
    </row>
    <row r="119" spans="1:6" x14ac:dyDescent="0.25">
      <c r="A119" t="s">
        <v>117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t="s">
        <v>118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t="s">
        <v>119</v>
      </c>
      <c r="B121">
        <v>1</v>
      </c>
      <c r="C121">
        <v>1</v>
      </c>
      <c r="D121">
        <v>1</v>
      </c>
      <c r="E121">
        <v>1</v>
      </c>
      <c r="F121">
        <v>1</v>
      </c>
    </row>
    <row r="122" spans="1:6" x14ac:dyDescent="0.25">
      <c r="A122" t="s">
        <v>120</v>
      </c>
      <c r="B122">
        <v>1</v>
      </c>
      <c r="C122">
        <v>1</v>
      </c>
      <c r="D122">
        <v>1</v>
      </c>
      <c r="E122">
        <v>1</v>
      </c>
      <c r="F122">
        <v>1</v>
      </c>
    </row>
    <row r="123" spans="1:6" x14ac:dyDescent="0.25">
      <c r="A123" t="s">
        <v>121</v>
      </c>
      <c r="B123">
        <v>1</v>
      </c>
      <c r="C123">
        <v>1</v>
      </c>
      <c r="D123">
        <v>1</v>
      </c>
      <c r="E123">
        <v>1</v>
      </c>
      <c r="F123">
        <v>1</v>
      </c>
    </row>
    <row r="124" spans="1:6" x14ac:dyDescent="0.25">
      <c r="A124" t="s">
        <v>122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t="s">
        <v>123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t="s">
        <v>124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t="s">
        <v>125</v>
      </c>
      <c r="B127">
        <v>1</v>
      </c>
      <c r="C127">
        <v>1</v>
      </c>
      <c r="D127">
        <v>1</v>
      </c>
      <c r="E127">
        <v>1</v>
      </c>
      <c r="F127">
        <v>1</v>
      </c>
    </row>
    <row r="128" spans="1:6" x14ac:dyDescent="0.25">
      <c r="A128" t="s">
        <v>126</v>
      </c>
      <c r="B128">
        <v>1</v>
      </c>
      <c r="C128">
        <v>1</v>
      </c>
      <c r="D128">
        <v>1</v>
      </c>
      <c r="E128">
        <v>1</v>
      </c>
      <c r="F128">
        <v>1</v>
      </c>
    </row>
    <row r="129" spans="1:6" x14ac:dyDescent="0.25">
      <c r="A129" t="s">
        <v>127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t="s">
        <v>128</v>
      </c>
      <c r="B130">
        <v>1</v>
      </c>
      <c r="C130">
        <v>1</v>
      </c>
      <c r="D130">
        <v>1</v>
      </c>
      <c r="E130">
        <v>1</v>
      </c>
      <c r="F130">
        <v>1</v>
      </c>
    </row>
    <row r="131" spans="1:6" x14ac:dyDescent="0.25">
      <c r="A131" t="s">
        <v>129</v>
      </c>
      <c r="B131">
        <v>1</v>
      </c>
      <c r="C131">
        <v>1</v>
      </c>
      <c r="D131">
        <v>1</v>
      </c>
      <c r="E131">
        <v>1</v>
      </c>
      <c r="F131">
        <v>1</v>
      </c>
    </row>
    <row r="132" spans="1:6" x14ac:dyDescent="0.25">
      <c r="A132" t="s">
        <v>130</v>
      </c>
      <c r="B132">
        <v>1</v>
      </c>
      <c r="C132">
        <v>1</v>
      </c>
      <c r="D132">
        <v>1</v>
      </c>
      <c r="E132">
        <v>1</v>
      </c>
      <c r="F132">
        <v>1</v>
      </c>
    </row>
    <row r="133" spans="1:6" x14ac:dyDescent="0.25">
      <c r="A133" t="s">
        <v>131</v>
      </c>
      <c r="B133">
        <v>1</v>
      </c>
      <c r="C133">
        <v>1</v>
      </c>
      <c r="D133">
        <v>1</v>
      </c>
      <c r="E133">
        <v>1</v>
      </c>
      <c r="F133">
        <v>1</v>
      </c>
    </row>
    <row r="134" spans="1:6" x14ac:dyDescent="0.25">
      <c r="A134" t="s">
        <v>132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t="s">
        <v>133</v>
      </c>
      <c r="B135">
        <v>1</v>
      </c>
      <c r="C135">
        <v>1</v>
      </c>
      <c r="D135">
        <v>1</v>
      </c>
      <c r="E135">
        <v>1</v>
      </c>
      <c r="F135">
        <v>1</v>
      </c>
    </row>
    <row r="136" spans="1:6" x14ac:dyDescent="0.25">
      <c r="A136" t="s">
        <v>134</v>
      </c>
      <c r="B136">
        <v>1</v>
      </c>
      <c r="C136">
        <v>1</v>
      </c>
      <c r="D136">
        <v>1</v>
      </c>
      <c r="E136">
        <v>1</v>
      </c>
      <c r="F136">
        <v>1</v>
      </c>
    </row>
    <row r="137" spans="1:6" x14ac:dyDescent="0.25">
      <c r="A137" t="s">
        <v>135</v>
      </c>
      <c r="B137">
        <v>1</v>
      </c>
      <c r="C137">
        <v>1</v>
      </c>
      <c r="D137">
        <v>1</v>
      </c>
      <c r="E137">
        <v>1</v>
      </c>
      <c r="F137">
        <v>1</v>
      </c>
    </row>
    <row r="138" spans="1:6" x14ac:dyDescent="0.25">
      <c r="A138" t="s">
        <v>136</v>
      </c>
      <c r="B138">
        <v>1</v>
      </c>
      <c r="C138">
        <v>1</v>
      </c>
      <c r="D138">
        <v>1</v>
      </c>
      <c r="E138">
        <v>1</v>
      </c>
      <c r="F138">
        <v>1</v>
      </c>
    </row>
    <row r="139" spans="1:6" x14ac:dyDescent="0.25">
      <c r="A139" t="s">
        <v>137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t="s">
        <v>138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t="s">
        <v>139</v>
      </c>
      <c r="B141">
        <v>1</v>
      </c>
      <c r="C141">
        <v>1</v>
      </c>
      <c r="D141">
        <v>1</v>
      </c>
      <c r="E141">
        <v>1</v>
      </c>
      <c r="F141">
        <v>1</v>
      </c>
    </row>
    <row r="142" spans="1:6" x14ac:dyDescent="0.25">
      <c r="A142" t="s">
        <v>140</v>
      </c>
      <c r="B142">
        <v>1</v>
      </c>
      <c r="C142">
        <v>1</v>
      </c>
      <c r="D142">
        <v>1</v>
      </c>
      <c r="E142">
        <v>1</v>
      </c>
      <c r="F142">
        <v>1</v>
      </c>
    </row>
    <row r="143" spans="1:6" x14ac:dyDescent="0.25">
      <c r="A143" t="s">
        <v>141</v>
      </c>
      <c r="B143">
        <v>1</v>
      </c>
      <c r="C143">
        <v>1</v>
      </c>
      <c r="D143">
        <v>1</v>
      </c>
      <c r="E143">
        <v>1</v>
      </c>
      <c r="F143">
        <v>1</v>
      </c>
    </row>
    <row r="144" spans="1:6" x14ac:dyDescent="0.25">
      <c r="A144" t="s">
        <v>142</v>
      </c>
      <c r="B144">
        <v>1</v>
      </c>
      <c r="C144">
        <v>1</v>
      </c>
      <c r="D144">
        <v>1</v>
      </c>
      <c r="E144">
        <v>1</v>
      </c>
      <c r="F144">
        <v>1</v>
      </c>
    </row>
    <row r="145" spans="1:6" x14ac:dyDescent="0.25">
      <c r="A145" t="s">
        <v>143</v>
      </c>
      <c r="B145">
        <v>1</v>
      </c>
      <c r="C145">
        <v>1</v>
      </c>
      <c r="D145">
        <v>1</v>
      </c>
      <c r="E145">
        <v>1</v>
      </c>
      <c r="F145">
        <v>1</v>
      </c>
    </row>
    <row r="146" spans="1:6" x14ac:dyDescent="0.25">
      <c r="A146" t="s">
        <v>144</v>
      </c>
      <c r="B146">
        <v>1</v>
      </c>
      <c r="C146">
        <v>1</v>
      </c>
      <c r="D146">
        <v>1</v>
      </c>
      <c r="E146">
        <v>1</v>
      </c>
      <c r="F146">
        <v>1</v>
      </c>
    </row>
    <row r="147" spans="1:6" x14ac:dyDescent="0.25">
      <c r="A147" t="s">
        <v>145</v>
      </c>
      <c r="B147">
        <v>1</v>
      </c>
      <c r="C147">
        <v>1</v>
      </c>
      <c r="D147">
        <v>1</v>
      </c>
      <c r="E147">
        <v>1</v>
      </c>
      <c r="F147">
        <v>1</v>
      </c>
    </row>
    <row r="148" spans="1:6" x14ac:dyDescent="0.25">
      <c r="A148" t="s">
        <v>146</v>
      </c>
      <c r="B148">
        <v>1</v>
      </c>
      <c r="C148">
        <v>1</v>
      </c>
      <c r="D148">
        <v>1</v>
      </c>
      <c r="E148">
        <v>1</v>
      </c>
      <c r="F148">
        <v>1</v>
      </c>
    </row>
    <row r="149" spans="1:6" x14ac:dyDescent="0.25">
      <c r="A149" t="s">
        <v>147</v>
      </c>
      <c r="B149">
        <v>1</v>
      </c>
      <c r="C149">
        <v>1</v>
      </c>
      <c r="D149">
        <v>1</v>
      </c>
      <c r="E149">
        <v>1</v>
      </c>
      <c r="F149">
        <v>1</v>
      </c>
    </row>
    <row r="150" spans="1:6" x14ac:dyDescent="0.25">
      <c r="A150" t="s">
        <v>148</v>
      </c>
      <c r="B150">
        <v>1</v>
      </c>
      <c r="C150">
        <v>1</v>
      </c>
      <c r="D150">
        <v>1</v>
      </c>
      <c r="E150">
        <v>1</v>
      </c>
      <c r="F150">
        <v>1</v>
      </c>
    </row>
    <row r="151" spans="1:6" x14ac:dyDescent="0.25">
      <c r="A151" t="s">
        <v>149</v>
      </c>
      <c r="B151">
        <v>1</v>
      </c>
      <c r="C151">
        <v>1</v>
      </c>
      <c r="D151">
        <v>1</v>
      </c>
      <c r="E151">
        <v>1</v>
      </c>
      <c r="F151">
        <v>1</v>
      </c>
    </row>
    <row r="152" spans="1:6" x14ac:dyDescent="0.25">
      <c r="A152" t="s">
        <v>150</v>
      </c>
      <c r="B152">
        <v>1</v>
      </c>
      <c r="C152">
        <v>1</v>
      </c>
      <c r="D152">
        <v>1</v>
      </c>
      <c r="E152">
        <v>1</v>
      </c>
      <c r="F152">
        <v>1</v>
      </c>
    </row>
    <row r="153" spans="1:6" x14ac:dyDescent="0.25">
      <c r="A153" t="s">
        <v>151</v>
      </c>
      <c r="B153">
        <v>1</v>
      </c>
      <c r="C153">
        <v>1</v>
      </c>
      <c r="D153">
        <v>1</v>
      </c>
      <c r="E153">
        <v>1</v>
      </c>
      <c r="F153">
        <v>1</v>
      </c>
    </row>
    <row r="154" spans="1:6" x14ac:dyDescent="0.25">
      <c r="A154" t="s">
        <v>152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t="s">
        <v>153</v>
      </c>
      <c r="B155">
        <v>1</v>
      </c>
      <c r="C155">
        <v>1</v>
      </c>
      <c r="D155">
        <v>1</v>
      </c>
      <c r="E155">
        <v>1</v>
      </c>
      <c r="F155">
        <v>1</v>
      </c>
    </row>
    <row r="156" spans="1:6" x14ac:dyDescent="0.25">
      <c r="A156" t="s">
        <v>154</v>
      </c>
      <c r="B156">
        <v>1</v>
      </c>
      <c r="C156">
        <v>1</v>
      </c>
      <c r="D156">
        <v>1</v>
      </c>
      <c r="E156">
        <v>1</v>
      </c>
      <c r="F156">
        <v>1</v>
      </c>
    </row>
    <row r="157" spans="1:6" x14ac:dyDescent="0.25">
      <c r="A157" t="s">
        <v>155</v>
      </c>
      <c r="B157">
        <v>1</v>
      </c>
      <c r="C157">
        <v>1</v>
      </c>
      <c r="D157">
        <v>1</v>
      </c>
      <c r="E157">
        <v>1</v>
      </c>
      <c r="F157">
        <v>1</v>
      </c>
    </row>
    <row r="158" spans="1:6" x14ac:dyDescent="0.25">
      <c r="A158" t="s">
        <v>156</v>
      </c>
      <c r="B158">
        <v>1</v>
      </c>
      <c r="C158">
        <v>1</v>
      </c>
      <c r="D158">
        <v>1</v>
      </c>
      <c r="E158">
        <v>1</v>
      </c>
      <c r="F158">
        <v>1</v>
      </c>
    </row>
    <row r="159" spans="1:6" x14ac:dyDescent="0.25">
      <c r="A159" t="s">
        <v>157</v>
      </c>
      <c r="B159">
        <v>1</v>
      </c>
      <c r="C159">
        <v>1</v>
      </c>
      <c r="D159">
        <v>1</v>
      </c>
      <c r="E159">
        <v>1</v>
      </c>
      <c r="F159">
        <v>1</v>
      </c>
    </row>
    <row r="160" spans="1:6" x14ac:dyDescent="0.25">
      <c r="A160" t="s">
        <v>158</v>
      </c>
      <c r="B160">
        <v>1</v>
      </c>
      <c r="C160">
        <v>1</v>
      </c>
      <c r="D160">
        <v>1</v>
      </c>
      <c r="E160">
        <v>1</v>
      </c>
      <c r="F160">
        <v>1</v>
      </c>
    </row>
    <row r="161" spans="1:6" x14ac:dyDescent="0.25">
      <c r="A161" t="s">
        <v>159</v>
      </c>
      <c r="B161">
        <v>1</v>
      </c>
      <c r="C161">
        <v>1</v>
      </c>
      <c r="D161">
        <v>1</v>
      </c>
      <c r="E161">
        <v>1</v>
      </c>
      <c r="F161">
        <v>1</v>
      </c>
    </row>
    <row r="162" spans="1:6" x14ac:dyDescent="0.25">
      <c r="A162" t="s">
        <v>160</v>
      </c>
      <c r="B162">
        <v>1</v>
      </c>
      <c r="C162">
        <v>1</v>
      </c>
      <c r="D162">
        <v>1</v>
      </c>
      <c r="E162">
        <v>1</v>
      </c>
      <c r="F162">
        <v>1</v>
      </c>
    </row>
    <row r="163" spans="1:6" x14ac:dyDescent="0.25">
      <c r="A163" t="s">
        <v>161</v>
      </c>
      <c r="B163">
        <v>1</v>
      </c>
      <c r="C163">
        <v>1</v>
      </c>
      <c r="D163">
        <v>1</v>
      </c>
      <c r="E163">
        <v>1</v>
      </c>
      <c r="F163">
        <v>1</v>
      </c>
    </row>
    <row r="164" spans="1:6" x14ac:dyDescent="0.25">
      <c r="A164" t="s">
        <v>162</v>
      </c>
      <c r="B164">
        <v>1</v>
      </c>
      <c r="C164">
        <v>1</v>
      </c>
      <c r="D164">
        <v>1</v>
      </c>
      <c r="E164">
        <v>1</v>
      </c>
      <c r="F164">
        <v>1</v>
      </c>
    </row>
    <row r="165" spans="1:6" x14ac:dyDescent="0.25">
      <c r="A165" t="s">
        <v>163</v>
      </c>
      <c r="B165">
        <v>1</v>
      </c>
      <c r="C165">
        <v>1</v>
      </c>
      <c r="D165">
        <v>1</v>
      </c>
      <c r="E165">
        <v>1</v>
      </c>
      <c r="F165">
        <v>1</v>
      </c>
    </row>
    <row r="166" spans="1:6" x14ac:dyDescent="0.25">
      <c r="A166" t="s">
        <v>164</v>
      </c>
      <c r="B166">
        <v>1</v>
      </c>
      <c r="C166">
        <v>1</v>
      </c>
      <c r="D166">
        <v>1</v>
      </c>
      <c r="E166">
        <v>1</v>
      </c>
      <c r="F166">
        <v>1</v>
      </c>
    </row>
    <row r="167" spans="1:6" x14ac:dyDescent="0.25">
      <c r="A167" t="s">
        <v>165</v>
      </c>
      <c r="B167">
        <v>1</v>
      </c>
      <c r="C167">
        <v>1</v>
      </c>
      <c r="D167">
        <v>1</v>
      </c>
      <c r="E167">
        <v>1</v>
      </c>
      <c r="F167">
        <v>1</v>
      </c>
    </row>
    <row r="168" spans="1:6" x14ac:dyDescent="0.25">
      <c r="A168" t="s">
        <v>166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t="s">
        <v>167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t="s">
        <v>168</v>
      </c>
      <c r="B170">
        <v>1</v>
      </c>
      <c r="C170">
        <v>1</v>
      </c>
      <c r="D170">
        <v>1</v>
      </c>
      <c r="E170">
        <v>1</v>
      </c>
      <c r="F170">
        <v>1</v>
      </c>
    </row>
    <row r="171" spans="1:6" x14ac:dyDescent="0.25">
      <c r="A171" t="s">
        <v>169</v>
      </c>
      <c r="B171">
        <v>1</v>
      </c>
      <c r="C171">
        <v>1</v>
      </c>
      <c r="D171">
        <v>1</v>
      </c>
      <c r="E171">
        <v>1</v>
      </c>
      <c r="F171">
        <v>1</v>
      </c>
    </row>
    <row r="172" spans="1:6" x14ac:dyDescent="0.25">
      <c r="A172" t="s">
        <v>170</v>
      </c>
      <c r="B172">
        <v>1</v>
      </c>
      <c r="C172">
        <v>1</v>
      </c>
      <c r="D172">
        <v>1</v>
      </c>
      <c r="E172">
        <v>1</v>
      </c>
      <c r="F172">
        <v>1</v>
      </c>
    </row>
    <row r="173" spans="1:6" x14ac:dyDescent="0.25">
      <c r="A173" t="s">
        <v>171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t="s">
        <v>172</v>
      </c>
      <c r="B174">
        <v>1</v>
      </c>
      <c r="C174">
        <v>1</v>
      </c>
      <c r="D174">
        <v>1</v>
      </c>
      <c r="E174">
        <v>1</v>
      </c>
      <c r="F174">
        <v>1</v>
      </c>
    </row>
    <row r="175" spans="1:6" x14ac:dyDescent="0.25">
      <c r="A175" t="s">
        <v>173</v>
      </c>
      <c r="B175">
        <v>1</v>
      </c>
      <c r="C175">
        <v>1</v>
      </c>
      <c r="D175">
        <v>1</v>
      </c>
      <c r="E175">
        <v>1</v>
      </c>
      <c r="F175">
        <v>1</v>
      </c>
    </row>
    <row r="176" spans="1:6" x14ac:dyDescent="0.25">
      <c r="A176" t="s">
        <v>174</v>
      </c>
      <c r="B176">
        <v>1</v>
      </c>
      <c r="C176">
        <v>1</v>
      </c>
      <c r="D176">
        <v>1</v>
      </c>
      <c r="E176">
        <v>1</v>
      </c>
      <c r="F176">
        <v>1</v>
      </c>
    </row>
    <row r="177" spans="1:6" x14ac:dyDescent="0.25">
      <c r="A177" t="s">
        <v>175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t="s">
        <v>176</v>
      </c>
      <c r="B178">
        <v>1</v>
      </c>
      <c r="C178">
        <v>1</v>
      </c>
      <c r="D178">
        <v>1</v>
      </c>
      <c r="E178">
        <v>1</v>
      </c>
      <c r="F178">
        <v>1</v>
      </c>
    </row>
    <row r="179" spans="1:6" x14ac:dyDescent="0.25">
      <c r="A179" t="s">
        <v>177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t="s">
        <v>178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t="s">
        <v>179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t="s">
        <v>180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t="s">
        <v>181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t="s">
        <v>182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t="s">
        <v>183</v>
      </c>
      <c r="B185">
        <v>1</v>
      </c>
      <c r="C185">
        <v>1</v>
      </c>
      <c r="D185">
        <v>1</v>
      </c>
      <c r="E185">
        <v>1</v>
      </c>
      <c r="F185">
        <v>1</v>
      </c>
    </row>
    <row r="186" spans="1:6" x14ac:dyDescent="0.25">
      <c r="A186" t="s">
        <v>184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t="s">
        <v>185</v>
      </c>
      <c r="B187">
        <v>1</v>
      </c>
      <c r="C187">
        <v>1</v>
      </c>
      <c r="D187">
        <v>1</v>
      </c>
      <c r="E187">
        <v>1</v>
      </c>
      <c r="F187">
        <v>1</v>
      </c>
    </row>
    <row r="188" spans="1:6" x14ac:dyDescent="0.25">
      <c r="A188" t="s">
        <v>144</v>
      </c>
    </row>
    <row r="189" spans="1:6" x14ac:dyDescent="0.25">
      <c r="A189" t="s">
        <v>141</v>
      </c>
      <c r="B189">
        <v>1</v>
      </c>
    </row>
    <row r="190" spans="1:6" x14ac:dyDescent="0.25">
      <c r="A190" t="s">
        <v>186</v>
      </c>
      <c r="B190">
        <v>1</v>
      </c>
    </row>
    <row r="191" spans="1:6" x14ac:dyDescent="0.25">
      <c r="A191" t="s">
        <v>187</v>
      </c>
      <c r="B191">
        <v>0</v>
      </c>
    </row>
    <row r="192" spans="1:6" x14ac:dyDescent="0.25">
      <c r="A192" t="s">
        <v>188</v>
      </c>
      <c r="B192">
        <v>0</v>
      </c>
    </row>
    <row r="193" spans="1:2" x14ac:dyDescent="0.25">
      <c r="A193" t="s">
        <v>189</v>
      </c>
      <c r="B193">
        <v>0</v>
      </c>
    </row>
    <row r="194" spans="1:2" x14ac:dyDescent="0.25">
      <c r="A194" t="s">
        <v>190</v>
      </c>
      <c r="B194">
        <v>0</v>
      </c>
    </row>
    <row r="195" spans="1:2" x14ac:dyDescent="0.25">
      <c r="A195" t="s">
        <v>191</v>
      </c>
      <c r="B195">
        <v>0</v>
      </c>
    </row>
    <row r="196" spans="1:2" x14ac:dyDescent="0.25">
      <c r="A196" t="s">
        <v>192</v>
      </c>
      <c r="B196">
        <v>1</v>
      </c>
    </row>
    <row r="197" spans="1:2" x14ac:dyDescent="0.25">
      <c r="A197" t="s">
        <v>193</v>
      </c>
      <c r="B197">
        <v>0</v>
      </c>
    </row>
    <row r="198" spans="1:2" x14ac:dyDescent="0.25">
      <c r="A198" t="s">
        <v>194</v>
      </c>
      <c r="B198">
        <v>1</v>
      </c>
    </row>
    <row r="199" spans="1:2" x14ac:dyDescent="0.25">
      <c r="A199" t="s">
        <v>195</v>
      </c>
      <c r="B199">
        <v>0</v>
      </c>
    </row>
    <row r="200" spans="1:2" x14ac:dyDescent="0.25">
      <c r="A200" t="s">
        <v>196</v>
      </c>
      <c r="B200">
        <v>0</v>
      </c>
    </row>
    <row r="201" spans="1:2" x14ac:dyDescent="0.25">
      <c r="A201" t="s">
        <v>197</v>
      </c>
      <c r="B201">
        <v>0</v>
      </c>
    </row>
    <row r="202" spans="1:2" x14ac:dyDescent="0.25">
      <c r="A202" t="s">
        <v>198</v>
      </c>
      <c r="B202">
        <v>0</v>
      </c>
    </row>
    <row r="203" spans="1:2" x14ac:dyDescent="0.25">
      <c r="A203" t="s">
        <v>199</v>
      </c>
      <c r="B203">
        <v>0</v>
      </c>
    </row>
    <row r="204" spans="1:2" x14ac:dyDescent="0.25">
      <c r="A204" t="s">
        <v>200</v>
      </c>
      <c r="B204">
        <v>0</v>
      </c>
    </row>
    <row r="205" spans="1:2" x14ac:dyDescent="0.25">
      <c r="A205" t="s">
        <v>201</v>
      </c>
      <c r="B205">
        <v>0</v>
      </c>
    </row>
    <row r="206" spans="1:2" x14ac:dyDescent="0.25">
      <c r="A206" t="s">
        <v>202</v>
      </c>
      <c r="B206">
        <v>0</v>
      </c>
    </row>
    <row r="207" spans="1:2" x14ac:dyDescent="0.25">
      <c r="A207" t="s">
        <v>203</v>
      </c>
      <c r="B207">
        <v>0</v>
      </c>
    </row>
    <row r="208" spans="1:2" x14ac:dyDescent="0.25">
      <c r="A208" t="s">
        <v>204</v>
      </c>
      <c r="B208">
        <v>0</v>
      </c>
    </row>
    <row r="209" spans="1:2" x14ac:dyDescent="0.25">
      <c r="A209" t="s">
        <v>205</v>
      </c>
      <c r="B209">
        <v>0</v>
      </c>
    </row>
    <row r="210" spans="1:2" x14ac:dyDescent="0.25">
      <c r="A210" t="s">
        <v>206</v>
      </c>
      <c r="B210">
        <v>0</v>
      </c>
    </row>
    <row r="211" spans="1:2" x14ac:dyDescent="0.25">
      <c r="A211" t="s">
        <v>207</v>
      </c>
      <c r="B211">
        <v>0</v>
      </c>
    </row>
    <row r="212" spans="1:2" x14ac:dyDescent="0.25">
      <c r="A212" t="s">
        <v>208</v>
      </c>
      <c r="B212">
        <v>0</v>
      </c>
    </row>
    <row r="213" spans="1:2" x14ac:dyDescent="0.25">
      <c r="A213" t="s">
        <v>209</v>
      </c>
      <c r="B213">
        <v>0</v>
      </c>
    </row>
    <row r="214" spans="1:2" x14ac:dyDescent="0.25">
      <c r="A214" t="s">
        <v>210</v>
      </c>
      <c r="B214">
        <v>0</v>
      </c>
    </row>
    <row r="215" spans="1:2" x14ac:dyDescent="0.25">
      <c r="A215" t="s">
        <v>211</v>
      </c>
      <c r="B215">
        <v>0</v>
      </c>
    </row>
    <row r="216" spans="1:2" x14ac:dyDescent="0.25">
      <c r="A216" t="s">
        <v>212</v>
      </c>
      <c r="B216">
        <v>0</v>
      </c>
    </row>
    <row r="217" spans="1:2" x14ac:dyDescent="0.25">
      <c r="A217" t="s">
        <v>213</v>
      </c>
      <c r="B217">
        <v>0</v>
      </c>
    </row>
    <row r="218" spans="1:2" x14ac:dyDescent="0.25">
      <c r="A218" t="s">
        <v>214</v>
      </c>
      <c r="B218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14-15</vt:lpstr>
      <vt:lpstr>15-16</vt:lpstr>
      <vt:lpstr>16-17</vt:lpstr>
      <vt:lpstr>17-18</vt:lpstr>
      <vt:lpstr>18-19</vt:lpstr>
      <vt:lpstr>CSDL</vt:lpstr>
      <vt:lpstr>CSDL_TS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HP1</cp:lastModifiedBy>
  <dcterms:created xsi:type="dcterms:W3CDTF">2019-03-23T10:16:12Z</dcterms:created>
  <dcterms:modified xsi:type="dcterms:W3CDTF">2019-03-23T11:17:49Z</dcterms:modified>
</cp:coreProperties>
</file>